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" yWindow="-12" windowWidth="9612" windowHeight="12108" activeTab="1"/>
  </bookViews>
  <sheets>
    <sheet name="informacje ogólne" sheetId="90" r:id="rId1"/>
    <sheet name="budynki" sheetId="89" r:id="rId2"/>
    <sheet name="elektronika " sheetId="83" r:id="rId3"/>
    <sheet name="auta" sheetId="6" r:id="rId4"/>
    <sheet name="środki trwałe" sheetId="92" r:id="rId5"/>
    <sheet name="lokalizacje" sheetId="93" r:id="rId6"/>
    <sheet name="szkodowość" sheetId="94" r:id="rId7"/>
  </sheets>
  <definedNames>
    <definedName name="_xlnm._FilterDatabase" localSheetId="2" hidden="1">'elektronika '!$A$4:$IT$4</definedName>
    <definedName name="_xlnm.Print_Area" localSheetId="3">auta!$A$1:$R$25</definedName>
    <definedName name="_xlnm.Print_Area" localSheetId="1">budynki!$A$1:$X$135</definedName>
    <definedName name="_xlnm.Print_Area" localSheetId="2">'elektronika '!$A$1:$D$107</definedName>
    <definedName name="_xlnm.Print_Area" localSheetId="5">lokalizacje!$A$1:$C$48</definedName>
    <definedName name="_xlnm.Print_Area" localSheetId="4">'środki trwałe'!$A$1:$D$15</definedName>
  </definedNames>
  <calcPr calcId="145621"/>
</workbook>
</file>

<file path=xl/calcChain.xml><?xml version="1.0" encoding="utf-8"?>
<calcChain xmlns="http://schemas.openxmlformats.org/spreadsheetml/2006/main">
  <c r="G66" i="89" l="1"/>
  <c r="F9" i="94" l="1"/>
  <c r="F10" i="94" s="1"/>
  <c r="G134" i="89" l="1"/>
  <c r="G131" i="89"/>
  <c r="G128" i="89"/>
  <c r="G125" i="89"/>
  <c r="G120" i="89"/>
  <c r="G116" i="89"/>
  <c r="G135" i="89" s="1"/>
  <c r="D100" i="83" l="1"/>
  <c r="D14" i="83"/>
  <c r="D63" i="83" l="1"/>
  <c r="D93" i="83"/>
  <c r="D72" i="83" l="1"/>
  <c r="D18" i="83"/>
  <c r="D37" i="83"/>
  <c r="D43" i="83"/>
  <c r="D90" i="83" l="1"/>
  <c r="D48" i="83"/>
  <c r="D80" i="83"/>
  <c r="C15" i="92"/>
  <c r="D103" i="83"/>
  <c r="D106" i="83"/>
  <c r="D68" i="83"/>
  <c r="D21" i="83"/>
  <c r="D24" i="83"/>
  <c r="D27" i="83"/>
  <c r="D105" i="83"/>
  <c r="D15" i="92"/>
  <c r="D107" i="83"/>
</calcChain>
</file>

<file path=xl/sharedStrings.xml><?xml version="1.0" encoding="utf-8"?>
<sst xmlns="http://schemas.openxmlformats.org/spreadsheetml/2006/main" count="994" uniqueCount="541">
  <si>
    <t>RAZEM</t>
  </si>
  <si>
    <t>PKD</t>
  </si>
  <si>
    <t>L.p.</t>
  </si>
  <si>
    <t>Nazwa jednostki</t>
  </si>
  <si>
    <t>NIP</t>
  </si>
  <si>
    <t>REGON</t>
  </si>
  <si>
    <t>Liczba pracowników</t>
  </si>
  <si>
    <t>zabezpieczenia
(znane zabiezpieczenia p-poż i przeciw kradzieżowe)                                      (2)</t>
  </si>
  <si>
    <t>lokalizacja (adres)</t>
  </si>
  <si>
    <t>Rodzaj         (osobowy/ ciężarowy/ specjalny)</t>
  </si>
  <si>
    <t>Data I rejestracji</t>
  </si>
  <si>
    <t>Ilość miejsc</t>
  </si>
  <si>
    <t>Ładowność</t>
  </si>
  <si>
    <t>W tym zbiory bibioteczne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</si>
  <si>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</si>
  <si>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</si>
  <si>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</si>
  <si>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</si>
  <si>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</si>
  <si>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</si>
  <si>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</si>
  <si>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</si>
  <si>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</si>
  <si>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</si>
  <si>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</si>
  <si>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</si>
  <si>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</si>
  <si>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</si>
  <si>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</si>
  <si>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</si>
  <si>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</si>
  <si>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</si>
  <si>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</si>
  <si>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</si>
  <si>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</si>
  <si>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Tabela nr 6</t>
  </si>
  <si>
    <t>Liczba uczniów/ wychowanków/ pensjonariuszy</t>
  </si>
  <si>
    <t>Rodzaj prowadzonej działalności (opisowo)</t>
  </si>
  <si>
    <r>
      <t xml:space="preserve">Elementy mające wpływ na ocenę ryzyka </t>
    </r>
    <r>
      <rPr>
        <b/>
        <sz val="9"/>
        <color indexed="10"/>
        <rFont val="Arial"/>
        <family val="2"/>
        <charset val="238"/>
      </rPr>
      <t>(wpisać zgodnie z pkt. 9 ankiety ogólnej)</t>
    </r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</si>
  <si>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</si>
  <si>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</si>
  <si>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</si>
  <si>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</si>
  <si>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</si>
  <si>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</si>
  <si>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SUMA OGÓŁEM:</t>
  </si>
  <si>
    <t>INFORMACJA O MAJĄTKU TRWAŁYM</t>
  </si>
  <si>
    <t>Poj.</t>
  </si>
  <si>
    <t>Dopuszczalna masa całkowita</t>
  </si>
  <si>
    <t>Adres</t>
  </si>
  <si>
    <t xml:space="preserve">Wykaz sprzętu elektronicznego przenośnego </t>
  </si>
  <si>
    <t>Wykaz sprzętu elektronicznego stacjonarnego</t>
  </si>
  <si>
    <t>Tabela nr 2 - Wykaz budynków i budowli w Gminie Złotów</t>
  </si>
  <si>
    <t>Tabela nr 3 - Wykaz sprzętu elektronicznego w Gminie Złotów</t>
  </si>
  <si>
    <t>Tabela nr 4 - Wykaz pojazdów w Gminie Złotów</t>
  </si>
  <si>
    <t>WYKAZ LOKALIZACJI, W KTÓRYCH PROWADZONA JEST DZIAŁALNOŚĆ ORAZ LOKALIZACJI, GDZIE ZNAJDUJE SIĘ MIENIE NALEŻĄCE DO JEDNOSTEK GMINY ZŁOTÓW.  (nie wykazane w załączniku nr 1 - poniższy wykaz nie musi być pełnym wykazem lokalizacji)</t>
  </si>
  <si>
    <t>Urząd Gminy</t>
  </si>
  <si>
    <t>ul. Leśna 7,  77-400 Złotów</t>
  </si>
  <si>
    <t>8411Z</t>
  </si>
  <si>
    <t>Gminny Ośrodek Pomocy Społecznej</t>
  </si>
  <si>
    <t>767-12-76-253</t>
  </si>
  <si>
    <t>004612600</t>
  </si>
  <si>
    <t>Biblioteka Publiczna</t>
  </si>
  <si>
    <t>767-14-18-718</t>
  </si>
  <si>
    <t>Zespół Szkół nr 2 w Świętej</t>
  </si>
  <si>
    <t>Święta 40, 77-400 Złotów</t>
  </si>
  <si>
    <t>767-16-98-439</t>
  </si>
  <si>
    <t>302499307</t>
  </si>
  <si>
    <t>Szkoła Podstawowa w Górznej</t>
  </si>
  <si>
    <t>Górzna 12,  77-400 Złotów</t>
  </si>
  <si>
    <t>767-15-05-699</t>
  </si>
  <si>
    <t>001149299</t>
  </si>
  <si>
    <t>Szkoła Podstawowa w Kleszczynie</t>
  </si>
  <si>
    <t>Kleszczyna 28,  77-400 Złotów</t>
  </si>
  <si>
    <t>767-15-05-937</t>
  </si>
  <si>
    <t>000781658</t>
  </si>
  <si>
    <t>Szkoła Podstawowa w Sławianowie</t>
  </si>
  <si>
    <t>Sławianowo 1,  77-400 Złotów</t>
  </si>
  <si>
    <t>767-15-05-713</t>
  </si>
  <si>
    <t>001149106</t>
  </si>
  <si>
    <t>Zespół Szkół nr 1 w Radawnicy</t>
  </si>
  <si>
    <t>767-16-98-451</t>
  </si>
  <si>
    <t>Zakład Wodociągów i Kanalizacji Sp. z o.o.</t>
  </si>
  <si>
    <t>767-15-68-292</t>
  </si>
  <si>
    <t>572091376</t>
  </si>
  <si>
    <t>3600Z</t>
  </si>
  <si>
    <t xml:space="preserve">pobór, uzdatnianie i dostarczanie wody, odbiór ścieków </t>
  </si>
  <si>
    <t>oczyszczalnie ścieków</t>
  </si>
  <si>
    <t>kierowanie podstawowymi rodzajami działalności publicznej</t>
  </si>
  <si>
    <t>okna na parterze zabezpieczone folią antywłamaniową P2, wejście główne- drzwi  aluminiowe, przeszklone szkłem antywłamaniowym z 2 zamkami , drzwi od podwórza z 2 zamkami - 1 typu Gerda</t>
  </si>
  <si>
    <t>Złotów, ul. Leśna 7</t>
  </si>
  <si>
    <t>Budynek garażowy</t>
  </si>
  <si>
    <t>TAK</t>
  </si>
  <si>
    <t>Zgodnie z przepisami (x)</t>
  </si>
  <si>
    <t>Budynek kotłowni</t>
  </si>
  <si>
    <t>X</t>
  </si>
  <si>
    <t>Budynek warsztatowy</t>
  </si>
  <si>
    <t>Ośrodek Zdrowia Radwanica</t>
  </si>
  <si>
    <t>Kleszczyna</t>
  </si>
  <si>
    <t>Ośrodek Zdrowia Kleszczyna</t>
  </si>
  <si>
    <t>Radawnica</t>
  </si>
  <si>
    <t>Świetlica wiejska Dzierzążenko</t>
  </si>
  <si>
    <t>Dzierżążenko</t>
  </si>
  <si>
    <t>Świetlica wiejska Nowiny</t>
  </si>
  <si>
    <t>Nowiny</t>
  </si>
  <si>
    <t>Budynek OSP Blękwit</t>
  </si>
  <si>
    <t>Błękwit</t>
  </si>
  <si>
    <t>Budynek OSP i biblioteka Kleszczyna</t>
  </si>
  <si>
    <t>2006 rozbudowa 2014</t>
  </si>
  <si>
    <t>Sala wiejska Rudna</t>
  </si>
  <si>
    <t>Rudna</t>
  </si>
  <si>
    <t>Sala wiejska Bługowo</t>
  </si>
  <si>
    <t>Bługowo</t>
  </si>
  <si>
    <t>Sala wiejska Stawnica</t>
  </si>
  <si>
    <t>1930, mod. 2010</t>
  </si>
  <si>
    <t>Stawnica</t>
  </si>
  <si>
    <t>Świetlica wiejska Nowa Święta</t>
  </si>
  <si>
    <t>mod.2011</t>
  </si>
  <si>
    <t>Nowa Święta</t>
  </si>
  <si>
    <t>Sala wiejska i Dom Strażaka</t>
  </si>
  <si>
    <t>Święta</t>
  </si>
  <si>
    <t>Budynek OSP Zalesie</t>
  </si>
  <si>
    <t>1971 mod. 2004</t>
  </si>
  <si>
    <t>Zalesie</t>
  </si>
  <si>
    <t>Budynek OSP i sala wiejska Radwanica</t>
  </si>
  <si>
    <t>1978, mod 2010</t>
  </si>
  <si>
    <t>Budynek OSP Stawnica</t>
  </si>
  <si>
    <t>Sala wiejska Franciszkowo</t>
  </si>
  <si>
    <t>Franciszkowo</t>
  </si>
  <si>
    <t>Sala wiejska Kamień</t>
  </si>
  <si>
    <t>Kamień</t>
  </si>
  <si>
    <t>Szatnia dla sportowców Skic</t>
  </si>
  <si>
    <t>Skic</t>
  </si>
  <si>
    <t>Szatnia dla sportowców Nowiny</t>
  </si>
  <si>
    <t>Szatnia dla sportowców</t>
  </si>
  <si>
    <t>Szatnia dla sportowców w Zalesie</t>
  </si>
  <si>
    <t>Budynek hydroforni Grodno</t>
  </si>
  <si>
    <t>Grodno</t>
  </si>
  <si>
    <t>Budynek hydroforni Święta</t>
  </si>
  <si>
    <t>Budynek hydroforni Nowy Dwór</t>
  </si>
  <si>
    <t>Nowy Dwór</t>
  </si>
  <si>
    <t>Budynek socjalny oczyszczalni ścieków Radwanica</t>
  </si>
  <si>
    <t>Budynek hydrofornii Kaczochy</t>
  </si>
  <si>
    <t>Kaczochy</t>
  </si>
  <si>
    <t>Budynek gospodarczy</t>
  </si>
  <si>
    <t>budynek byłej OSP Blękwit</t>
  </si>
  <si>
    <t>Lokal w Kleszczynie 1/2 udziału APTEKA</t>
  </si>
  <si>
    <t>Budynek OSP Rudna</t>
  </si>
  <si>
    <t>Budynek Sali Wiejskiej w Krzywej Wsi</t>
  </si>
  <si>
    <t>Budynek gospodarczy prz bloku we Franciszkowie</t>
  </si>
  <si>
    <t>Budynek Świetlicy wiejskiej w Skicu</t>
  </si>
  <si>
    <t>Budynek Sali Wiejskiej w Pieczynku</t>
  </si>
  <si>
    <t>Lokal Sali Wiejskiej Nowy Dwór</t>
  </si>
  <si>
    <t>Budynek Sali wiejskiej w Józefowie</t>
  </si>
  <si>
    <t>Budynek Sali wiejskiej w Buntowie</t>
  </si>
  <si>
    <t>Lokal Sali Wiejskiej w Międzybłociu</t>
  </si>
  <si>
    <t>Lokal Sali wiejskiej Stare Dzierzążno</t>
  </si>
  <si>
    <t>Lokal Sali wiejskiej w Wąsoszu</t>
  </si>
  <si>
    <t>Budynek szatnia Sławianowo</t>
  </si>
  <si>
    <t>Budynek OSP w Sławianowie</t>
  </si>
  <si>
    <t>Lokal Sali wielskiej w Sławianowie</t>
  </si>
  <si>
    <t>Budynek hydroforni w Bielawie</t>
  </si>
  <si>
    <t>Budynek oczyszczalni w Pieczynku</t>
  </si>
  <si>
    <t>Blok mieszkalny we Franciszkowie</t>
  </si>
  <si>
    <t>Budynek mieszklany w Krzywej Wsi</t>
  </si>
  <si>
    <t>Budynek mieszkalny w Rudnej</t>
  </si>
  <si>
    <t>Budynek mieszkalny w Górznej</t>
  </si>
  <si>
    <t>Lokal mieszkalny w Górznej nr 1</t>
  </si>
  <si>
    <t>Sala wiejska w Klukowie</t>
  </si>
  <si>
    <t>Sala Środowiskowa w Górznej</t>
  </si>
  <si>
    <t>Sala Środowiskowa w Kleszczynie</t>
  </si>
  <si>
    <t>Przepompownie ścieków w aglomeracji Kleszczyna - 9 szt.</t>
  </si>
  <si>
    <t xml:space="preserve">Wiaty przystankowe </t>
  </si>
  <si>
    <t>Sala wiejska w Międzybłociu</t>
  </si>
  <si>
    <t>Sala wiejska w Górznej</t>
  </si>
  <si>
    <t>Zestaw komputerowy - 4 kpl.</t>
  </si>
  <si>
    <t>Zestaw komputerowy - 6 kpl</t>
  </si>
  <si>
    <t>zestaw komputerowy - 2 kpl.</t>
  </si>
  <si>
    <t>Monioring budynku zewnętrzny i wewnętrzny-kamery</t>
  </si>
  <si>
    <t>2014-2015</t>
  </si>
  <si>
    <t>-</t>
  </si>
  <si>
    <t>LUBLIN</t>
  </si>
  <si>
    <t>PZL E345</t>
  </si>
  <si>
    <t>samochód pożarniczy</t>
  </si>
  <si>
    <t>KAMAZ</t>
  </si>
  <si>
    <t>PAR 5481</t>
  </si>
  <si>
    <t>STAR</t>
  </si>
  <si>
    <t>244</t>
  </si>
  <si>
    <t>PZL N598</t>
  </si>
  <si>
    <t>samochód pozarniczy</t>
  </si>
  <si>
    <t>Mercedes</t>
  </si>
  <si>
    <t>Benz</t>
  </si>
  <si>
    <t>PZL48KU</t>
  </si>
  <si>
    <t>MAN TGM</t>
  </si>
  <si>
    <t>13.290 4x4</t>
  </si>
  <si>
    <t>WMAN36ZZ3BY250907</t>
  </si>
  <si>
    <t>PZL 98YV</t>
  </si>
  <si>
    <t>THULE</t>
  </si>
  <si>
    <t>T4</t>
  </si>
  <si>
    <t>UH20000E55BP34943</t>
  </si>
  <si>
    <t>PZLAC66</t>
  </si>
  <si>
    <t>przyczepa lekka</t>
  </si>
  <si>
    <t>x</t>
  </si>
  <si>
    <t>24.05.2012</t>
  </si>
  <si>
    <t>Volkswagen</t>
  </si>
  <si>
    <t>Transporter</t>
  </si>
  <si>
    <t>WV2ZZZZ0Z1H111812</t>
  </si>
  <si>
    <t>PZL5J21</t>
  </si>
  <si>
    <t>samochód osobowy</t>
  </si>
  <si>
    <t>FSLUBLIN</t>
  </si>
  <si>
    <t>ŻUK A156H/C</t>
  </si>
  <si>
    <t>SUL15611HR0574152</t>
  </si>
  <si>
    <t>PZL9F09</t>
  </si>
  <si>
    <t>MAN</t>
  </si>
  <si>
    <t>TGM 1.290 4x4</t>
  </si>
  <si>
    <t>WMAN36ZZ8DY293870</t>
  </si>
  <si>
    <t>PZL3M88</t>
  </si>
  <si>
    <t>specjalny pożarniczy</t>
  </si>
  <si>
    <t>20.02.2012</t>
  </si>
  <si>
    <t>FSC Lublin</t>
  </si>
  <si>
    <t>SUL330211V0026383</t>
  </si>
  <si>
    <t>PZL 5V61</t>
  </si>
  <si>
    <t>17.12.1997</t>
  </si>
  <si>
    <t>TGM 18.340/4X4</t>
  </si>
  <si>
    <t>WMAN38ZZ3EY317702</t>
  </si>
  <si>
    <t>PZL 9W99</t>
  </si>
  <si>
    <t>27.04.2015</t>
  </si>
  <si>
    <t>1. Urząd Gminy</t>
  </si>
  <si>
    <t>Hydrofornia</t>
  </si>
  <si>
    <t>Hydrofornia Święta</t>
  </si>
  <si>
    <t>Oczyszczalnia ścieków</t>
  </si>
  <si>
    <t>Kanalizacja sanitarna</t>
  </si>
  <si>
    <t>Górzna</t>
  </si>
  <si>
    <t>Przyłącze kanalizacyjne</t>
  </si>
  <si>
    <t>Józefowo</t>
  </si>
  <si>
    <t>Przepompownia ścieków</t>
  </si>
  <si>
    <t>Sieć sanitarna</t>
  </si>
  <si>
    <t>Sieć sanitarna grawitacyjna</t>
  </si>
  <si>
    <t>Sieć kanalizacyjna grawitacyjna</t>
  </si>
  <si>
    <t>Rurociąg tłoczony</t>
  </si>
  <si>
    <t>Sieć kanalizacyjna sanitarna</t>
  </si>
  <si>
    <t>Stacja uzdatniania wody</t>
  </si>
  <si>
    <t>Sieć kanalizacyjna i rurociąg</t>
  </si>
  <si>
    <t>Sieć i przyłącza kanalizacyjne</t>
  </si>
  <si>
    <t>Sieć wodociągowa</t>
  </si>
  <si>
    <t>Przyłącze wodociągowe</t>
  </si>
  <si>
    <t>Nowa Święta 48</t>
  </si>
  <si>
    <t>Dzierzążenko</t>
  </si>
  <si>
    <t>Krzywawieś-Grodno</t>
  </si>
  <si>
    <t>Sieć wodno-kanalizacyjna</t>
  </si>
  <si>
    <t xml:space="preserve">Sieć wodociagowa z przyłączami </t>
  </si>
  <si>
    <t>Buntowo</t>
  </si>
  <si>
    <t>Stare Dzierzązno-Stawnica</t>
  </si>
  <si>
    <t>Sławianowo- Sławianówko</t>
  </si>
  <si>
    <t>Grudna</t>
  </si>
  <si>
    <t>Sieć kanal.J.B. Brożek</t>
  </si>
  <si>
    <t>Sieć kanaliz. I.A. Wendt</t>
  </si>
  <si>
    <t>Sieć kanal.sanit. J.J. Michalscy</t>
  </si>
  <si>
    <t>Sieć wodociagowa J.J.Michalscy</t>
  </si>
  <si>
    <t>Sieć wodociagowa  J.B. Brożek</t>
  </si>
  <si>
    <t>Zestaw komputerowy FS "ESPRIMO" P 2560 z wyposażeniem</t>
  </si>
  <si>
    <t>Notebook SONY VAIO SE1E1E/S W7HPE</t>
  </si>
  <si>
    <t>Przyczepa</t>
  </si>
  <si>
    <t>A-750/3</t>
  </si>
  <si>
    <t>SYBA0753070001271</t>
  </si>
  <si>
    <t>PZL 71RH</t>
  </si>
  <si>
    <t>Równiarka drogowa</t>
  </si>
  <si>
    <t>BAKUEMA SHM-4</t>
  </si>
  <si>
    <t>równiarka drogowa</t>
  </si>
  <si>
    <t>PZL001030011</t>
  </si>
  <si>
    <t>PZL R515</t>
  </si>
  <si>
    <t>T-5 1.9 TDI</t>
  </si>
  <si>
    <t>WV1ZZZ7JZ6X034950</t>
  </si>
  <si>
    <t>PZL98SV</t>
  </si>
  <si>
    <t>ciężarowy</t>
  </si>
  <si>
    <t>Koparko-ładowarka</t>
  </si>
  <si>
    <t>Komatsu</t>
  </si>
  <si>
    <t>maszyna wolnobieżna - koparko - ładowarka</t>
  </si>
  <si>
    <t>Volkswagen Caddy</t>
  </si>
  <si>
    <t>Furgon 1,6 TDI</t>
  </si>
  <si>
    <t>WV1ZZZ2KZEX083960</t>
  </si>
  <si>
    <t xml:space="preserve"> PZL5S99</t>
  </si>
  <si>
    <t>23.01.2016</t>
  </si>
  <si>
    <t>2. Zakład Wodociągów i Kanalizacji Sp. z o.o.</t>
  </si>
  <si>
    <t>Szkoła Podstawowa w Świętej</t>
  </si>
  <si>
    <t>zajęcia  lekcyjne i pozalekcyjne</t>
  </si>
  <si>
    <t>nie</t>
  </si>
  <si>
    <t>gaśnice 2 szt, hydranty 2 szt., dozór pracowniczy - część doby</t>
  </si>
  <si>
    <t>Święta 40</t>
  </si>
  <si>
    <t>Środowiskowa hala sportowa</t>
  </si>
  <si>
    <t>zajęcia  sportowe</t>
  </si>
  <si>
    <t>hydrnaty 2 szt, 
gaśnice 4 szt</t>
  </si>
  <si>
    <t>Zestaw komputerowy - 46 kpl.</t>
  </si>
  <si>
    <t>monitoring wizyjny</t>
  </si>
  <si>
    <t>3. Zespół Szkół nr 2 w Świętej</t>
  </si>
  <si>
    <t>2. Zespół Szkół nr 2 w Świętej</t>
  </si>
  <si>
    <t>Budynek Szkoły</t>
  </si>
  <si>
    <t>Budynek Przedszkola</t>
  </si>
  <si>
    <t>Wartość adaptacyjna pomieszczeń szkoły na przedszkole</t>
  </si>
  <si>
    <t>Zestaw komputerowy - 16 kpl.</t>
  </si>
  <si>
    <t>4. Szkoła Podstawowa w Górznej</t>
  </si>
  <si>
    <t>Budynek szkolny</t>
  </si>
  <si>
    <t>Kleszczyna 28</t>
  </si>
  <si>
    <t>Zestaw komputerowy</t>
  </si>
  <si>
    <t>5.  Szkoła Podstawowa w Kleszczynie</t>
  </si>
  <si>
    <t>5. Szkoła Podstawowa w Kleszczynie</t>
  </si>
  <si>
    <t>szkoła podstawowa z oddziałem przedszkolnym</t>
  </si>
  <si>
    <t>budynek szkolny</t>
  </si>
  <si>
    <t>NIE</t>
  </si>
  <si>
    <t xml:space="preserve">p.poż.; gaśnica proszkowa 3 szt.; gasnica śniegowa 1 szt.; hydranty zewnetrzne 1 szt.; hydranty wewnetrzne 4 szt.; przeciwkradzieżowe: kraty w oknie w pomieszczeniu komputerowym, 1 szt. drzwi oskrzlone w ramie metalowej; 2 szt.drzwi zewnętrzne oszklone w ramie aluminiowej, 2 drzwi zewnetrzne pełne drewniane, 5 szt. zamków wielozastawkowych, urządzenie alarmowe z sygnalizacją dźwiękową z sygnalizatorami zewnętrznymi i wewnętrznymi z powiadomieniem pracowników szkoły. </t>
  </si>
  <si>
    <t>aparat cyfrowy Samsung</t>
  </si>
  <si>
    <t>aparat cyfrowy - lustrzanka</t>
  </si>
  <si>
    <t>radiomagnetofon  Philips</t>
  </si>
  <si>
    <t>radioodtwarzacz Sony</t>
  </si>
  <si>
    <t>zestaw komputerów (15 szt.) Lenovo</t>
  </si>
  <si>
    <t>drukarka / urządzenie wielofunkcyjne Brother</t>
  </si>
  <si>
    <t>projektor (2 szt) Benq</t>
  </si>
  <si>
    <t>wieża Hfi Pionier</t>
  </si>
  <si>
    <t>kserokopiarka/urządzenie wielofunkcyjne</t>
  </si>
  <si>
    <t>telewizor LED 42'  (2 szt.)</t>
  </si>
  <si>
    <t>laptop z oprogramowaniem Lenovo  (5 szt.)</t>
  </si>
  <si>
    <t>tablica interaktywna  (2 szt.)</t>
  </si>
  <si>
    <t>6. Szkoła Podstawowa w Sławianowie</t>
  </si>
  <si>
    <t>3. Szkoła Podstawowa w Sławianowie</t>
  </si>
  <si>
    <t>8560Z</t>
  </si>
  <si>
    <t>działalność wspomagająca edukację</t>
  </si>
  <si>
    <t>8520Z</t>
  </si>
  <si>
    <t>Szkoła Podstawowa</t>
  </si>
  <si>
    <t>gaśnice proszkowe - 4 szt., hydranty - 3 szt., 6 drzwi zewnętrznych, zamki patentowe, dozor całodobowy</t>
  </si>
  <si>
    <t>Zestaw komputerowy - 33 kpl.</t>
  </si>
  <si>
    <t>7. Zespół Szkół nr 1 w Radawnicy</t>
  </si>
  <si>
    <t>Drukarki   3 szt.</t>
  </si>
  <si>
    <t>GOPS, ul. Skłodowskiej 3 , Złotów</t>
  </si>
  <si>
    <t>gaśnica pianowa 1 szt, lokal znajduje się na drugim piętrze. Drzwi wejściowe - główne są pełne, drewniane, posiadają dwa zamki. Drzwi wejściowe do biura - zwykłe, pełne, posiadają dwa zamki</t>
  </si>
  <si>
    <t>2 gaśnice proszkowe</t>
  </si>
  <si>
    <t>3 gaśnice proszkowe, 1 pianowa</t>
  </si>
  <si>
    <t>2. Gminny Ośrodek Pomocy Społecznej</t>
  </si>
  <si>
    <t>3. Biblioteka Publiczna</t>
  </si>
  <si>
    <t>8. Biblioteka Publiczna</t>
  </si>
  <si>
    <t>8899Z</t>
  </si>
  <si>
    <t>pozostała pomoc społeczna bez zakwaterowania gdzie indziej niesklasyfikowana</t>
  </si>
  <si>
    <t>9101A</t>
  </si>
  <si>
    <t>działalność bibliotek</t>
  </si>
  <si>
    <t>Sławianowo 1 
 77-400 Złotów</t>
  </si>
  <si>
    <t xml:space="preserve"> ul. M. Skłodowskiej-Curie 3, 
 77-400 Złotów</t>
  </si>
  <si>
    <t>placówka oświatowa</t>
  </si>
  <si>
    <t>PZL 09E9</t>
  </si>
  <si>
    <t>mercedes benz</t>
  </si>
  <si>
    <t>sprinter</t>
  </si>
  <si>
    <t>Radawnica, ul. Szkolna 2, 77-400 Złotów</t>
  </si>
  <si>
    <t>Zespół Szkół Nr 1 w Radawnicy, ul. Szkolna 2, 77-400 Złotów</t>
  </si>
  <si>
    <t>Zespól Szkół Nr 2 w Świętej, Święta 40, 77-400 Złotów</t>
  </si>
  <si>
    <t>Budynek Ośrodka Zdrowia w Kleszczynie, Kleszczyna 98, 77-400 Złotów</t>
  </si>
  <si>
    <t>Komputery + monitory</t>
  </si>
  <si>
    <t>2013, 2014, 2015</t>
  </si>
  <si>
    <t>2013, 2014</t>
  </si>
  <si>
    <t>Listwy przeciwprzepięciowe i UPS</t>
  </si>
  <si>
    <t>2013,2014,2015</t>
  </si>
  <si>
    <t>Laptop hp</t>
  </si>
  <si>
    <t>projektory i ekrany</t>
  </si>
  <si>
    <t>zestawy głośników</t>
  </si>
  <si>
    <t>aparaty fotograficzne cyfrowe</t>
  </si>
  <si>
    <t>kamera Panasonic ze statywem</t>
  </si>
  <si>
    <t>dysk USB Samsung</t>
  </si>
  <si>
    <t>tablety</t>
  </si>
  <si>
    <t>zestaw nagłaśniający</t>
  </si>
  <si>
    <t>4. Biblioteka Publiczna</t>
  </si>
  <si>
    <t>Radawnica, ul. Szkolna 2,                                    77-400 Złotów</t>
  </si>
  <si>
    <t>Komputer z platformą Intel</t>
  </si>
  <si>
    <t xml:space="preserve">Podłoga interaktywna </t>
  </si>
  <si>
    <t>Projektor szerokokątny</t>
  </si>
  <si>
    <t>Rodzaj materiałów budowlanych, z jakich wykonano budynek</t>
  </si>
  <si>
    <t>mury</t>
  </si>
  <si>
    <t>stropy</t>
  </si>
  <si>
    <t>dach (konstrukacja i pokrycie)</t>
  </si>
  <si>
    <t>odległość od nabliższej rzeki lub innego zbiornika wodnego</t>
  </si>
  <si>
    <t>Opis stanu technicznego budynku wg poniższych elementów budynku</t>
  </si>
  <si>
    <t>konstrukcja i pokrycie dachu</t>
  </si>
  <si>
    <t>sieć wodno- kanalizacyjna oraz centralnego ogrzewania</t>
  </si>
  <si>
    <t>stolarka okienna i drzwiowa</t>
  </si>
  <si>
    <t>instalacja gazowa</t>
  </si>
  <si>
    <t>instalacja wentylacyjna i kominowa</t>
  </si>
  <si>
    <t>powierzchnia użytkowa (w m2)</t>
  </si>
  <si>
    <t>czy budynek jest podpiwniczony?</t>
  </si>
  <si>
    <t>czy budynek jest wyposażony w windę?</t>
  </si>
  <si>
    <t>jezioro - 300 m</t>
  </si>
  <si>
    <t>dobra</t>
  </si>
  <si>
    <t>bardzo dobra</t>
  </si>
  <si>
    <t>nie dotyczy</t>
  </si>
  <si>
    <t>1938 m2</t>
  </si>
  <si>
    <t>ilość kondygnacji</t>
  </si>
  <si>
    <t>kserokopiarka</t>
  </si>
  <si>
    <t>SZKOŁA PODSTAWOWA W SŁAWIANOWIE</t>
  </si>
  <si>
    <t xml:space="preserve">gaśnice  (proszkowa - 3szt.; śniegowa - 1szt) hudranty (zew.- 1szt.; wew. - 4szt.) czujniki i urządzenia alarmowe (5 szt.) kraty na oknach (1 okno+1 drzwi wew.) </t>
  </si>
  <si>
    <t xml:space="preserve">Przepompownia ściekow I (przebudowa ulepszenie środka trwałego) </t>
  </si>
  <si>
    <t>Notebook DELL Vostro 3558 15,6"W7P/W10P</t>
  </si>
  <si>
    <t>19.06.2017</t>
  </si>
  <si>
    <t>15.03.2017</t>
  </si>
  <si>
    <t>12.03.2017</t>
  </si>
  <si>
    <t>18.06.2020</t>
  </si>
  <si>
    <t>14.03.2020</t>
  </si>
  <si>
    <t>11.03.2020</t>
  </si>
  <si>
    <t>04.11.2017</t>
  </si>
  <si>
    <t>03.11.2020</t>
  </si>
  <si>
    <t>14.12.2017</t>
  </si>
  <si>
    <t>13.12.2020</t>
  </si>
  <si>
    <t>01.01.2017</t>
  </si>
  <si>
    <t>31.12.2020</t>
  </si>
  <si>
    <t>22.01.2019</t>
  </si>
  <si>
    <t>Pieczynek</t>
  </si>
  <si>
    <t>Blękwit</t>
  </si>
  <si>
    <t>Klukowo</t>
  </si>
  <si>
    <t>Rudna- Domy Celne</t>
  </si>
  <si>
    <t>Kobylnik</t>
  </si>
  <si>
    <t>Pieczyn</t>
  </si>
  <si>
    <t>Międzybłocie</t>
  </si>
  <si>
    <t>Bielawa</t>
  </si>
  <si>
    <t>Krzywa Wieś</t>
  </si>
  <si>
    <t>St. Dzierżążno</t>
  </si>
  <si>
    <t>Sławiankówko</t>
  </si>
  <si>
    <t>Sławianowo</t>
  </si>
  <si>
    <t>Płosków</t>
  </si>
  <si>
    <t>Wąsosz</t>
  </si>
  <si>
    <t>9. Gminny Ośrodek Pomocy Społecznej</t>
  </si>
  <si>
    <t>Kopuarka Kyocera</t>
  </si>
  <si>
    <t>5. Gminny Ośrodek Pomocy Społecznej</t>
  </si>
  <si>
    <t>telefon 2 szt</t>
  </si>
  <si>
    <t>Niszczarka 2 szt</t>
  </si>
  <si>
    <t>Tabela nr 5</t>
  </si>
  <si>
    <t>Z VAT/ bez VAT</t>
  </si>
  <si>
    <t>Suma ubezpieczenia</t>
  </si>
  <si>
    <t>Z VAT</t>
  </si>
  <si>
    <t>BEZ VAT</t>
  </si>
  <si>
    <t>Tabela nr 1 - Informacje ogólne do oceny ryzyka w Gminie Złotów NIP 7671610628 REGON  570791419</t>
  </si>
  <si>
    <t>767-14-40-787</t>
  </si>
  <si>
    <t>25x plac zabaw na terenie gminy</t>
  </si>
  <si>
    <t>Środowiskowy Obiekt Sportowy w Radawnicy</t>
  </si>
  <si>
    <t>suma ubezpieczenia (wartość księgowa brutto)</t>
  </si>
  <si>
    <t>22.11.2017</t>
  </si>
  <si>
    <t>25.01.2017</t>
  </si>
  <si>
    <t>14.11.2017</t>
  </si>
  <si>
    <t>21.11.2020</t>
  </si>
  <si>
    <t>24.01.2020</t>
  </si>
  <si>
    <t>13.11.2020</t>
  </si>
  <si>
    <t>06.12.2017</t>
  </si>
  <si>
    <t>05.12.2020</t>
  </si>
  <si>
    <t>01.04.2017</t>
  </si>
  <si>
    <t>31.03.2020</t>
  </si>
  <si>
    <t>06.02.2017</t>
  </si>
  <si>
    <t>05.02.2020</t>
  </si>
  <si>
    <t>13.10.2017</t>
  </si>
  <si>
    <t>12.10.2020</t>
  </si>
  <si>
    <t>24.05.2017</t>
  </si>
  <si>
    <t>23.05.2020</t>
  </si>
  <si>
    <t>28.06.2017</t>
  </si>
  <si>
    <t>27.06.2020</t>
  </si>
  <si>
    <t>31.12.2019</t>
  </si>
  <si>
    <t>20.02.2017</t>
  </si>
  <si>
    <t>19.02.2020</t>
  </si>
  <si>
    <t>08.01.2017</t>
  </si>
  <si>
    <t>07.01.2020</t>
  </si>
  <si>
    <t>27.04.2017</t>
  </si>
  <si>
    <t>26.04.2020</t>
  </si>
  <si>
    <t>29.04.2017</t>
  </si>
  <si>
    <t>28.04.2020</t>
  </si>
  <si>
    <t>22.12.2017</t>
  </si>
  <si>
    <t>21.12.2020</t>
  </si>
  <si>
    <t>Zestaw komputerowy - 6 kpl.</t>
  </si>
  <si>
    <t>kserokopiarka Kyocera TaskAlfa 180 - 2 szt</t>
  </si>
  <si>
    <t>kserokopiarka Oliveti</t>
  </si>
  <si>
    <t>Laptop  - 5 kpl.</t>
  </si>
  <si>
    <t>Monitoring Środowiskowego Obiektu Sportowego w Radawnicy</t>
  </si>
  <si>
    <t>cegła</t>
  </si>
  <si>
    <t>2 części parterowa, 1 piętrowa</t>
  </si>
  <si>
    <t>lata 70. mod. 2014-2015</t>
  </si>
  <si>
    <t>mikrofon bezprzewodowy Novax</t>
  </si>
  <si>
    <t>Okres ubezpieczenia OC i NW - 3 okresy roczne</t>
  </si>
  <si>
    <t>Okres ubezpieczenia AC i KR - 3 okresy roczne</t>
  </si>
  <si>
    <t>4. Zakład Wodociagów i Kanalizacja Sp. z o.o. - sieci</t>
  </si>
  <si>
    <t>instalacja elektryczna</t>
  </si>
  <si>
    <t>cegła kratówka</t>
  </si>
  <si>
    <t>płyty  kanałowe</t>
  </si>
  <si>
    <t>płaski, płyty korytkowe kryte papą</t>
  </si>
  <si>
    <t>b.dobry</t>
  </si>
  <si>
    <t>dobry</t>
  </si>
  <si>
    <t>n/d</t>
  </si>
  <si>
    <t>DZ-3</t>
  </si>
  <si>
    <t>płaski, papa na płycie betonowej</t>
  </si>
  <si>
    <t>Dz-3</t>
  </si>
  <si>
    <t>dostateczny</t>
  </si>
  <si>
    <t>T-27</t>
  </si>
  <si>
    <t>cegła pełna</t>
  </si>
  <si>
    <t>DMS</t>
  </si>
  <si>
    <t>tak</t>
  </si>
  <si>
    <t>cegła wapienno-piaskowa, cegła czerwona, pustaki Alfa</t>
  </si>
  <si>
    <t>drewniany</t>
  </si>
  <si>
    <t>dwuspadowy, drewniany kryty dachówką ceramiczna</t>
  </si>
  <si>
    <t>cegła kratówka, gazobeton</t>
  </si>
  <si>
    <t>płaski, betonowy kryty papą</t>
  </si>
  <si>
    <t>mur pruski</t>
  </si>
  <si>
    <t>dwuspadowy, drewniany kryty dachówką ceramiczną</t>
  </si>
  <si>
    <t>dwuspadowy, drewniany kryty eternitem</t>
  </si>
  <si>
    <t>cegła wapienno-piaskowa</t>
  </si>
  <si>
    <t>jednospadowy, drewniany kryty płytami cementowo-żywicznymi</t>
  </si>
  <si>
    <t>cegła wapienno-piaskowa,, cegła pełna</t>
  </si>
  <si>
    <t>płaski, drewniany, kryty papą</t>
  </si>
  <si>
    <t>cegła pełna i kratówka</t>
  </si>
  <si>
    <t>dwuspadowy drewniany, kryty blachodachówką</t>
  </si>
  <si>
    <t>suma ubezpieczenia   wartość odtworzeniowa 2017</t>
  </si>
  <si>
    <t>SZKODOWOŚĆ GMINY ZŁOTÓW ZA OKRES OSTATNICH 3 LAT od 01.01.2014 - 31.10.2016</t>
  </si>
  <si>
    <t>rok</t>
  </si>
  <si>
    <t>data szkody</t>
  </si>
  <si>
    <t>ryzyko</t>
  </si>
  <si>
    <t>poszkodowany</t>
  </si>
  <si>
    <t>ubezpieczony</t>
  </si>
  <si>
    <t>kwota wypłaty</t>
  </si>
  <si>
    <t>rezerwy na szkodzie</t>
  </si>
  <si>
    <t>dokładny opis zdarzenia</t>
  </si>
  <si>
    <t>02.07.2016</t>
  </si>
  <si>
    <t>NNW</t>
  </si>
  <si>
    <t>strażak</t>
  </si>
  <si>
    <t>Obrażenia ciała wskutek upadku z wysokości (z drabiny) podczas usuwania konaru drzewa z drogi.</t>
  </si>
  <si>
    <t>11.01.2015</t>
  </si>
  <si>
    <t>ogień i inne zdarzenia losowe</t>
  </si>
  <si>
    <t>uszkodzenie pokrycia dachowego wskutek huraganu na budynku gminnym</t>
  </si>
  <si>
    <t>11.02.2015</t>
  </si>
  <si>
    <t>szyby</t>
  </si>
  <si>
    <t>rozbita szyba w drzwiach wejściowych</t>
  </si>
  <si>
    <t>16.06.2015</t>
  </si>
  <si>
    <t>rozbicie szyby w klasie wskutek uderzenia kamieniem</t>
  </si>
  <si>
    <t>08.07.2015</t>
  </si>
  <si>
    <t>OC dróg</t>
  </si>
  <si>
    <t>osoba trzecia</t>
  </si>
  <si>
    <t>uszkodzenie pojazdu na drodze wskutek wjechania w wyrwę w nawierzchni</t>
  </si>
  <si>
    <t>25.12.2015</t>
  </si>
  <si>
    <t>wybicie szyby w drzwiach wejściowych oraz uszkodzenie elewacji budynku szkoły wskutek aktu wandalizmu (uderzania twardymi przedmiotami)</t>
  </si>
  <si>
    <t>30.09.2014</t>
  </si>
  <si>
    <t>kradzież zwykła</t>
  </si>
  <si>
    <t>kradzież 30 szt. podestów z tarcicy sosnowej uzywanych przy organizacji imprez plenerowych</t>
  </si>
  <si>
    <t>razem</t>
  </si>
  <si>
    <t>Górzna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</si>
</sst>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000000000"/>
  </numFmts>
  <fonts count="3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Verdana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000000"/>
      <name val="Arial1"/>
      <charset val="238"/>
    </font>
    <font>
      <b/>
      <i/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9" fillId="0" borderId="0"/>
    <xf numFmtId="0" fontId="3" fillId="0" borderId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341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165" fontId="3" fillId="0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0" fillId="0" borderId="0" xfId="0" applyFont="1" applyFill="1"/>
    <xf numFmtId="0" fontId="9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2" fontId="3" fillId="0" borderId="1" xfId="0" applyNumberFormat="1" applyFont="1" applyFill="1" applyBorder="1" applyAlignment="1">
      <alignment vertical="center" wrapText="1"/>
    </xf>
    <xf numFmtId="164" fontId="3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right" vertical="center"/>
    </xf>
    <xf numFmtId="164" fontId="0" fillId="0" borderId="1" xfId="0" applyNumberFormat="1" applyFill="1" applyBorder="1" applyAlignment="1">
      <alignment vertical="center"/>
    </xf>
    <xf numFmtId="164" fontId="0" fillId="0" borderId="0" xfId="0" applyNumberFormat="1" applyFill="1"/>
    <xf numFmtId="0" fontId="0" fillId="0" borderId="0" xfId="0" applyAlignment="1">
      <alignment horizontal="center"/>
    </xf>
    <xf numFmtId="0" fontId="15" fillId="0" borderId="0" xfId="0" applyFont="1" applyFill="1" applyAlignment="1">
      <alignment horizontal="right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0" fillId="0" borderId="0" xfId="0" applyFont="1"/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3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8" fontId="3" fillId="0" borderId="1" xfId="3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44" fontId="3" fillId="0" borderId="4" xfId="3" applyFont="1" applyFill="1" applyBorder="1" applyAlignment="1" applyProtection="1">
      <alignment horizontal="right" vertical="center" wrapText="1"/>
    </xf>
    <xf numFmtId="44" fontId="3" fillId="0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13" fillId="5" borderId="1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23" fillId="0" borderId="0" xfId="0" applyNumberFormat="1" applyFont="1" applyFill="1"/>
    <xf numFmtId="8" fontId="3" fillId="0" borderId="1" xfId="3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" fontId="24" fillId="0" borderId="3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right" vertical="center" wrapText="1"/>
    </xf>
    <xf numFmtId="0" fontId="26" fillId="0" borderId="0" xfId="0" applyFont="1"/>
    <xf numFmtId="44" fontId="3" fillId="0" borderId="3" xfId="3" applyNumberFormat="1" applyFont="1" applyFill="1" applyBorder="1" applyAlignment="1">
      <alignment horizontal="right" vertical="center" wrapText="1"/>
    </xf>
    <xf numFmtId="44" fontId="3" fillId="0" borderId="1" xfId="3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44" fontId="3" fillId="0" borderId="3" xfId="3" applyFont="1" applyFill="1" applyBorder="1" applyAlignment="1">
      <alignment horizontal="right" vertical="center" wrapText="1"/>
    </xf>
    <xf numFmtId="44" fontId="3" fillId="0" borderId="1" xfId="3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horizontal="right" vertical="center" wrapText="1"/>
    </xf>
    <xf numFmtId="44" fontId="0" fillId="0" borderId="0" xfId="0" applyNumberFormat="1" applyFill="1"/>
    <xf numFmtId="164" fontId="0" fillId="0" borderId="0" xfId="0" applyNumberFormat="1" applyFont="1" applyFill="1"/>
    <xf numFmtId="44" fontId="3" fillId="0" borderId="0" xfId="0" applyNumberFormat="1" applyFont="1" applyFill="1"/>
    <xf numFmtId="164" fontId="3" fillId="0" borderId="0" xfId="0" applyNumberFormat="1" applyFont="1" applyFill="1"/>
    <xf numFmtId="44" fontId="0" fillId="0" borderId="0" xfId="0" applyNumberFormat="1"/>
    <xf numFmtId="0" fontId="0" fillId="4" borderId="1" xfId="0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44" fontId="4" fillId="4" borderId="1" xfId="3" applyFont="1" applyFill="1" applyBorder="1" applyAlignment="1">
      <alignment horizontal="right" vertical="center" wrapText="1"/>
    </xf>
    <xf numFmtId="0" fontId="0" fillId="4" borderId="0" xfId="0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8" fontId="27" fillId="0" borderId="11" xfId="0" applyNumberFormat="1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8" fontId="29" fillId="0" borderId="11" xfId="0" applyNumberFormat="1" applyFont="1" applyFill="1" applyBorder="1" applyAlignment="1">
      <alignment vertical="center"/>
    </xf>
    <xf numFmtId="8" fontId="27" fillId="0" borderId="11" xfId="0" applyNumberFormat="1" applyFont="1" applyFill="1" applyBorder="1" applyAlignment="1">
      <alignment horizontal="right" vertical="center" wrapText="1"/>
    </xf>
    <xf numFmtId="8" fontId="27" fillId="7" borderId="11" xfId="0" applyNumberFormat="1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" fontId="11" fillId="0" borderId="1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/>
    <xf numFmtId="0" fontId="2" fillId="0" borderId="13" xfId="0" applyFont="1" applyFill="1" applyBorder="1" applyAlignment="1">
      <alignment horizontal="center"/>
    </xf>
    <xf numFmtId="8" fontId="2" fillId="0" borderId="13" xfId="0" applyNumberFormat="1" applyFont="1" applyFill="1" applyBorder="1" applyAlignment="1">
      <alignment horizontal="right"/>
    </xf>
    <xf numFmtId="8" fontId="2" fillId="0" borderId="3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right" vertical="center" wrapText="1"/>
    </xf>
    <xf numFmtId="164" fontId="4" fillId="5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horizontal="center" vertical="center" wrapText="1"/>
    </xf>
    <xf numFmtId="8" fontId="27" fillId="0" borderId="19" xfId="0" applyNumberFormat="1" applyFont="1" applyFill="1" applyBorder="1" applyAlignment="1">
      <alignment vertical="center" wrapText="1"/>
    </xf>
    <xf numFmtId="164" fontId="3" fillId="0" borderId="13" xfId="0" applyNumberFormat="1" applyFont="1" applyBorder="1" applyAlignment="1">
      <alignment horizontal="right" wrapText="1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44" fontId="2" fillId="0" borderId="1" xfId="3" applyFont="1" applyFill="1" applyBorder="1" applyAlignment="1">
      <alignment horizontal="right" vertical="center"/>
    </xf>
    <xf numFmtId="0" fontId="3" fillId="3" borderId="21" xfId="0" applyFont="1" applyFill="1" applyBorder="1" applyAlignment="1">
      <alignment vertical="center"/>
    </xf>
    <xf numFmtId="164" fontId="3" fillId="4" borderId="21" xfId="0" applyNumberFormat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>
      <alignment horizontal="center" vertical="center" wrapText="1"/>
    </xf>
    <xf numFmtId="0" fontId="2" fillId="4" borderId="21" xfId="2" applyFont="1" applyFill="1" applyBorder="1" applyAlignment="1">
      <alignment horizontal="center" vertical="center" wrapText="1"/>
    </xf>
    <xf numFmtId="8" fontId="4" fillId="4" borderId="1" xfId="0" applyNumberFormat="1" applyFont="1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 vertical="center"/>
    </xf>
    <xf numFmtId="166" fontId="2" fillId="0" borderId="21" xfId="0" applyNumberFormat="1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vertical="center" wrapText="1"/>
    </xf>
    <xf numFmtId="0" fontId="3" fillId="0" borderId="0" xfId="0" applyNumberFormat="1" applyFont="1"/>
    <xf numFmtId="0" fontId="11" fillId="0" borderId="2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 wrapText="1"/>
    </xf>
    <xf numFmtId="4" fontId="2" fillId="0" borderId="21" xfId="0" applyNumberFormat="1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vertical="center" wrapText="1"/>
    </xf>
    <xf numFmtId="44" fontId="4" fillId="3" borderId="21" xfId="3" applyFont="1" applyFill="1" applyBorder="1" applyAlignment="1">
      <alignment horizontal="left" vertical="center" wrapText="1"/>
    </xf>
    <xf numFmtId="44" fontId="4" fillId="0" borderId="21" xfId="3" applyFont="1" applyFill="1" applyBorder="1" applyAlignment="1">
      <alignment horizontal="right" vertical="center" wrapText="1"/>
    </xf>
    <xf numFmtId="8" fontId="4" fillId="0" borderId="21" xfId="3" applyNumberFormat="1" applyFont="1" applyFill="1" applyBorder="1" applyAlignment="1">
      <alignment horizontal="right" vertical="center" wrapText="1"/>
    </xf>
    <xf numFmtId="0" fontId="2" fillId="4" borderId="1" xfId="2" applyFont="1" applyFill="1" applyBorder="1" applyAlignment="1">
      <alignment horizontal="center" vertical="center" wrapText="1"/>
    </xf>
    <xf numFmtId="8" fontId="2" fillId="0" borderId="21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4" fontId="30" fillId="0" borderId="21" xfId="0" applyNumberFormat="1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18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wrapText="1"/>
    </xf>
    <xf numFmtId="164" fontId="3" fillId="0" borderId="0" xfId="0" applyNumberFormat="1" applyFont="1"/>
    <xf numFmtId="164" fontId="2" fillId="0" borderId="2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2" fillId="0" borderId="0" xfId="0" applyNumberFormat="1" applyFont="1"/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center" wrapText="1"/>
    </xf>
    <xf numFmtId="164" fontId="2" fillId="3" borderId="21" xfId="0" applyNumberFormat="1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3" borderId="21" xfId="0" applyNumberFormat="1" applyFont="1" applyFill="1" applyBorder="1"/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wrapText="1"/>
    </xf>
    <xf numFmtId="164" fontId="4" fillId="0" borderId="21" xfId="3" applyNumberFormat="1" applyFont="1" applyFill="1" applyBorder="1" applyAlignment="1">
      <alignment horizontal="right" vertical="center" wrapText="1"/>
    </xf>
    <xf numFmtId="0" fontId="30" fillId="0" borderId="21" xfId="0" applyNumberFormat="1" applyFont="1" applyFill="1" applyBorder="1" applyAlignment="1">
      <alignment horizontal="center" vertical="center" wrapText="1"/>
    </xf>
    <xf numFmtId="4" fontId="12" fillId="0" borderId="21" xfId="0" applyNumberFormat="1" applyFont="1" applyFill="1" applyBorder="1" applyAlignment="1">
      <alignment horizontal="center" vertical="center" wrapText="1"/>
    </xf>
    <xf numFmtId="4" fontId="30" fillId="0" borderId="22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10" fillId="0" borderId="21" xfId="0" applyNumberFormat="1" applyFont="1" applyFill="1" applyBorder="1" applyAlignment="1">
      <alignment horizontal="center" vertical="center" wrapText="1"/>
    </xf>
    <xf numFmtId="0" fontId="10" fillId="0" borderId="21" xfId="0" applyNumberFormat="1" applyFont="1" applyFill="1" applyBorder="1" applyAlignment="1">
      <alignment horizontal="center" vertical="center" wrapText="1"/>
    </xf>
    <xf numFmtId="4" fontId="10" fillId="0" borderId="22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164" fontId="11" fillId="0" borderId="21" xfId="0" applyNumberFormat="1" applyFont="1" applyFill="1" applyBorder="1" applyAlignment="1">
      <alignment horizontal="center" vertical="center" wrapText="1"/>
    </xf>
    <xf numFmtId="164" fontId="2" fillId="0" borderId="21" xfId="3" applyNumberFormat="1" applyFont="1" applyFill="1" applyBorder="1" applyAlignment="1">
      <alignment horizontal="right" vertical="center" wrapText="1"/>
    </xf>
    <xf numFmtId="44" fontId="2" fillId="0" borderId="21" xfId="3" applyFont="1" applyFill="1" applyBorder="1" applyAlignment="1">
      <alignment horizontal="right" vertical="center" wrapText="1"/>
    </xf>
    <xf numFmtId="4" fontId="11" fillId="0" borderId="21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8" fontId="2" fillId="0" borderId="21" xfId="3" applyNumberFormat="1" applyFont="1" applyFill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 wrapText="1"/>
    </xf>
    <xf numFmtId="164" fontId="2" fillId="0" borderId="21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1" xfId="0" applyNumberFormat="1" applyFont="1" applyFill="1" applyBorder="1"/>
    <xf numFmtId="0" fontId="14" fillId="0" borderId="21" xfId="0" applyFont="1" applyFill="1" applyBorder="1" applyAlignment="1">
      <alignment horizontal="center" vertical="center" wrapText="1"/>
    </xf>
    <xf numFmtId="164" fontId="11" fillId="0" borderId="21" xfId="0" applyNumberFormat="1" applyFont="1" applyFill="1" applyBorder="1" applyAlignment="1">
      <alignment vertical="center" wrapText="1"/>
    </xf>
    <xf numFmtId="4" fontId="22" fillId="0" borderId="21" xfId="0" applyNumberFormat="1" applyFont="1" applyFill="1" applyBorder="1" applyAlignment="1">
      <alignment vertical="center" wrapText="1"/>
    </xf>
    <xf numFmtId="1" fontId="2" fillId="0" borderId="21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164" fontId="2" fillId="0" borderId="21" xfId="3" applyNumberFormat="1" applyFont="1" applyBorder="1" applyAlignment="1">
      <alignment horizontal="right" vertical="center"/>
    </xf>
    <xf numFmtId="44" fontId="2" fillId="0" borderId="21" xfId="3" applyFont="1" applyBorder="1" applyAlignment="1">
      <alignment horizontal="right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164" fontId="2" fillId="0" borderId="21" xfId="3" applyNumberFormat="1" applyFont="1" applyBorder="1" applyAlignment="1">
      <alignment horizontal="right" vertical="center" wrapText="1"/>
    </xf>
    <xf numFmtId="44" fontId="2" fillId="0" borderId="21" xfId="3" applyFont="1" applyBorder="1" applyAlignment="1">
      <alignment horizontal="right" vertical="center" wrapText="1"/>
    </xf>
    <xf numFmtId="0" fontId="14" fillId="0" borderId="21" xfId="0" applyFont="1" applyFill="1" applyBorder="1" applyAlignment="1">
      <alignment vertical="center" wrapText="1"/>
    </xf>
    <xf numFmtId="164" fontId="2" fillId="0" borderId="21" xfId="3" applyNumberFormat="1" applyFont="1" applyFill="1" applyBorder="1" applyAlignment="1">
      <alignment horizontal="right" vertical="center"/>
    </xf>
    <xf numFmtId="44" fontId="2" fillId="0" borderId="21" xfId="3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4" fontId="24" fillId="0" borderId="2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21" xfId="0" applyFont="1" applyBorder="1"/>
    <xf numFmtId="0" fontId="2" fillId="0" borderId="21" xfId="0" applyNumberFormat="1" applyFont="1" applyBorder="1"/>
    <xf numFmtId="0" fontId="32" fillId="10" borderId="28" xfId="0" applyFont="1" applyFill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 wrapText="1"/>
    </xf>
    <xf numFmtId="8" fontId="32" fillId="10" borderId="23" xfId="0" applyNumberFormat="1" applyFont="1" applyFill="1" applyBorder="1" applyAlignment="1">
      <alignment horizontal="center" vertical="center" wrapText="1"/>
    </xf>
    <xf numFmtId="0" fontId="32" fillId="10" borderId="2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31" xfId="1" applyNumberFormat="1" applyFont="1" applyBorder="1" applyAlignment="1">
      <alignment horizontal="center" vertical="center"/>
    </xf>
    <xf numFmtId="8" fontId="0" fillId="0" borderId="32" xfId="0" applyNumberFormat="1" applyBorder="1" applyAlignment="1">
      <alignment horizontal="center" vertical="center" wrapText="1"/>
    </xf>
    <xf numFmtId="8" fontId="0" fillId="0" borderId="31" xfId="0" applyNumberFormat="1" applyBorder="1" applyAlignment="1">
      <alignment horizontal="center" vertical="center" wrapText="1"/>
    </xf>
    <xf numFmtId="0" fontId="19" fillId="0" borderId="33" xfId="1" applyNumberFormat="1" applyBorder="1" applyAlignment="1">
      <alignment horizontal="center" wrapText="1"/>
    </xf>
    <xf numFmtId="0" fontId="0" fillId="0" borderId="21" xfId="0" applyBorder="1" applyAlignment="1">
      <alignment horizontal="center" vertical="center" wrapText="1"/>
    </xf>
    <xf numFmtId="8" fontId="0" fillId="0" borderId="22" xfId="0" applyNumberFormat="1" applyBorder="1" applyAlignment="1">
      <alignment horizontal="center" vertical="center" wrapText="1"/>
    </xf>
    <xf numFmtId="8" fontId="0" fillId="0" borderId="21" xfId="0" applyNumberFormat="1" applyBorder="1" applyAlignment="1">
      <alignment horizontal="center" vertical="center" wrapText="1"/>
    </xf>
    <xf numFmtId="0" fontId="33" fillId="0" borderId="35" xfId="1" applyNumberFormat="1" applyFont="1" applyBorder="1" applyAlignment="1">
      <alignment horizontal="center" wrapText="1"/>
    </xf>
    <xf numFmtId="0" fontId="33" fillId="0" borderId="21" xfId="1" applyNumberFormat="1" applyFont="1" applyBorder="1" applyAlignment="1">
      <alignment horizontal="center" vertical="center" wrapText="1"/>
    </xf>
    <xf numFmtId="0" fontId="33" fillId="0" borderId="21" xfId="1" applyNumberFormat="1" applyFont="1" applyBorder="1" applyAlignment="1">
      <alignment wrapText="1"/>
    </xf>
    <xf numFmtId="0" fontId="33" fillId="0" borderId="21" xfId="1" applyNumberFormat="1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8" fontId="0" fillId="0" borderId="24" xfId="0" applyNumberFormat="1" applyBorder="1" applyAlignment="1">
      <alignment horizontal="center" vertical="center"/>
    </xf>
    <xf numFmtId="8" fontId="0" fillId="0" borderId="37" xfId="0" applyNumberFormat="1" applyBorder="1" applyAlignment="1">
      <alignment horizontal="center" vertical="center" wrapText="1"/>
    </xf>
    <xf numFmtId="0" fontId="33" fillId="0" borderId="38" xfId="1" applyNumberFormat="1" applyFont="1" applyBorder="1" applyAlignment="1">
      <alignment horizontal="center" wrapText="1"/>
    </xf>
    <xf numFmtId="0" fontId="32" fillId="10" borderId="39" xfId="0" applyFont="1" applyFill="1" applyBorder="1" applyAlignment="1">
      <alignment horizontal="center"/>
    </xf>
    <xf numFmtId="8" fontId="32" fillId="10" borderId="39" xfId="0" applyNumberFormat="1" applyFont="1" applyFill="1" applyBorder="1" applyAlignment="1">
      <alignment horizontal="center"/>
    </xf>
    <xf numFmtId="8" fontId="0" fillId="0" borderId="0" xfId="0" applyNumberFormat="1" applyAlignment="1">
      <alignment horizontal="center"/>
    </xf>
    <xf numFmtId="0" fontId="4" fillId="4" borderId="21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44" fontId="4" fillId="3" borderId="21" xfId="3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vertical="center" wrapText="1"/>
    </xf>
    <xf numFmtId="164" fontId="4" fillId="9" borderId="22" xfId="0" applyNumberFormat="1" applyFont="1" applyFill="1" applyBorder="1" applyAlignment="1">
      <alignment horizontal="center" vertical="center"/>
    </xf>
    <xf numFmtId="164" fontId="4" fillId="9" borderId="18" xfId="0" applyNumberFormat="1" applyFont="1" applyFill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8" borderId="15" xfId="0" applyFont="1" applyFill="1" applyBorder="1" applyAlignment="1">
      <alignment horizontal="left" vertical="center" wrapText="1"/>
    </xf>
    <xf numFmtId="0" fontId="0" fillId="8" borderId="14" xfId="0" applyFill="1" applyBorder="1" applyAlignment="1">
      <alignment horizontal="left" vertical="center" wrapText="1"/>
    </xf>
    <xf numFmtId="0" fontId="0" fillId="8" borderId="18" xfId="0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/>
    </xf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8" fillId="3" borderId="21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/>
    </xf>
    <xf numFmtId="0" fontId="4" fillId="8" borderId="21" xfId="0" applyFont="1" applyFill="1" applyBorder="1" applyAlignment="1"/>
    <xf numFmtId="0" fontId="4" fillId="8" borderId="21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vertical="center"/>
    </xf>
    <xf numFmtId="0" fontId="32" fillId="10" borderId="5" xfId="0" applyFont="1" applyFill="1" applyBorder="1" applyAlignment="1">
      <alignment horizontal="center" vertical="center"/>
    </xf>
    <xf numFmtId="0" fontId="32" fillId="10" borderId="27" xfId="0" applyFont="1" applyFill="1" applyBorder="1" applyAlignment="1">
      <alignment horizontal="center" vertical="center"/>
    </xf>
    <xf numFmtId="0" fontId="32" fillId="10" borderId="26" xfId="0" applyFont="1" applyFill="1" applyBorder="1" applyAlignment="1">
      <alignment horizontal="center" vertical="center"/>
    </xf>
    <xf numFmtId="0" fontId="32" fillId="0" borderId="34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</cellXfs>
  <cellStyles count="5">
    <cellStyle name="Normalny" xfId="0" builtinId="0"/>
    <cellStyle name="Normalny 2" xfId="1"/>
    <cellStyle name="Normalny 3" xfId="2"/>
    <cellStyle name="Walutowy" xfId="3" builtinId="4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176213</xdr:colOff>
      <xdr:row>7</xdr:row>
      <xdr:rowOff>28575</xdr:rowOff>
    </xdr:from>
    <xdr:to>
      <xdr:col>9</xdr:col>
      <xdr:colOff>78581</xdr:colOff>
      <xdr:row>9</xdr:row>
      <xdr:rowOff>9525</xdr:rowOff>
    </xdr:to>
    <xdr:sp macro="" textlink="">
      <xdr:nvSpPr>
        <xdr:cNvPr id="2049" name="Text Box 1" hidden="1"/>
        <xdr:cNvSpPr txBox="1">
          <a:spLocks noChangeArrowheads="1"/>
        </xdr:cNvSpPr>
      </xdr:nvSpPr>
      <xdr:spPr bwMode="auto">
        <a:xfrm>
          <a:off x="5848350" y="2381250"/>
          <a:ext cx="12192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176213</xdr:colOff>
      <xdr:row>15</xdr:row>
      <xdr:rowOff>247650</xdr:rowOff>
    </xdr:from>
    <xdr:to>
      <xdr:col>9</xdr:col>
      <xdr:colOff>78581</xdr:colOff>
      <xdr:row>17</xdr:row>
      <xdr:rowOff>228600</xdr:rowOff>
    </xdr:to>
    <xdr:sp macro="" textlink="">
      <xdr:nvSpPr>
        <xdr:cNvPr id="2050" name="Text Box 2" hidden="1"/>
        <xdr:cNvSpPr txBox="1">
          <a:spLocks noChangeArrowheads="1"/>
        </xdr:cNvSpPr>
      </xdr:nvSpPr>
      <xdr:spPr bwMode="auto">
        <a:xfrm>
          <a:off x="5848350" y="5495925"/>
          <a:ext cx="12192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view="pageBreakPreview" zoomScale="90" zoomScaleNormal="90" zoomScaleSheetLayoutView="90" workbookViewId="0">
      <selection activeCell="K7" sqref="K7"/>
    </sheetView>
  </sheetViews>
  <sheetFormatPr defaultRowHeight="13.2"/>
  <cols>
    <col min="1" max="1" width="5.44140625" customWidth="1"/>
    <col min="2" max="2" width="37.5546875" customWidth="1"/>
    <col min="3" max="3" width="29.33203125" customWidth="1"/>
    <col min="4" max="4" width="14.5546875" customWidth="1"/>
    <col min="5" max="5" width="12.6640625" style="36" customWidth="1"/>
    <col min="6" max="6" width="8.109375" style="36" customWidth="1"/>
    <col min="7" max="7" width="35.33203125" style="36" customWidth="1"/>
    <col min="8" max="8" width="13.44140625" customWidth="1"/>
    <col min="9" max="9" width="15.109375" style="36" customWidth="1"/>
    <col min="10" max="10" width="21.6640625" customWidth="1"/>
  </cols>
  <sheetData>
    <row r="1" spans="1:10">
      <c r="A1" s="16" t="s">
        <v>433</v>
      </c>
      <c r="H1" s="40"/>
    </row>
    <row r="3" spans="1:10" ht="48">
      <c r="A3" s="43" t="s">
        <v>2</v>
      </c>
      <c r="B3" s="43" t="s">
        <v>3</v>
      </c>
      <c r="C3" s="43" t="s">
        <v>49</v>
      </c>
      <c r="D3" s="43" t="s">
        <v>4</v>
      </c>
      <c r="E3" s="43" t="s">
        <v>5</v>
      </c>
      <c r="F3" s="43" t="s">
        <v>1</v>
      </c>
      <c r="G3" s="44" t="s">
        <v>37</v>
      </c>
      <c r="H3" s="44" t="s">
        <v>6</v>
      </c>
      <c r="I3" s="44" t="s">
        <v>36</v>
      </c>
      <c r="J3" s="44" t="s">
        <v>38</v>
      </c>
    </row>
    <row r="4" spans="1:10" s="25" customFormat="1" ht="39" customHeight="1">
      <c r="A4" s="104">
        <v>1</v>
      </c>
      <c r="B4" s="105" t="s">
        <v>56</v>
      </c>
      <c r="C4" s="130" t="s">
        <v>57</v>
      </c>
      <c r="D4" s="157" t="s">
        <v>434</v>
      </c>
      <c r="E4" s="158">
        <v>556074</v>
      </c>
      <c r="F4" s="130" t="s">
        <v>58</v>
      </c>
      <c r="G4" s="156" t="s">
        <v>88</v>
      </c>
      <c r="H4" s="109">
        <v>33</v>
      </c>
      <c r="I4" s="109" t="s">
        <v>180</v>
      </c>
      <c r="J4" s="108" t="s">
        <v>435</v>
      </c>
    </row>
    <row r="5" spans="1:10" s="116" customFormat="1" ht="25.5" customHeight="1">
      <c r="A5" s="109">
        <v>2</v>
      </c>
      <c r="B5" s="105" t="s">
        <v>82</v>
      </c>
      <c r="C5" s="108" t="s">
        <v>57</v>
      </c>
      <c r="D5" s="108" t="s">
        <v>83</v>
      </c>
      <c r="E5" s="113" t="s">
        <v>84</v>
      </c>
      <c r="F5" s="108" t="s">
        <v>85</v>
      </c>
      <c r="G5" s="108" t="s">
        <v>86</v>
      </c>
      <c r="H5" s="109">
        <v>12</v>
      </c>
      <c r="I5" s="109" t="s">
        <v>180</v>
      </c>
      <c r="J5" s="109" t="s">
        <v>87</v>
      </c>
    </row>
    <row r="6" spans="1:10" s="116" customFormat="1" ht="25.5" customHeight="1">
      <c r="A6" s="109">
        <v>3</v>
      </c>
      <c r="B6" s="105" t="s">
        <v>64</v>
      </c>
      <c r="C6" s="113" t="s">
        <v>65</v>
      </c>
      <c r="D6" s="108" t="s">
        <v>66</v>
      </c>
      <c r="E6" s="113" t="s">
        <v>67</v>
      </c>
      <c r="F6" s="108" t="s">
        <v>324</v>
      </c>
      <c r="G6" s="108" t="s">
        <v>325</v>
      </c>
      <c r="H6" s="109" t="s">
        <v>180</v>
      </c>
      <c r="I6" s="109" t="s">
        <v>180</v>
      </c>
      <c r="J6" s="109" t="s">
        <v>180</v>
      </c>
    </row>
    <row r="7" spans="1:10" s="116" customFormat="1" ht="25.5" customHeight="1">
      <c r="A7" s="109">
        <v>4</v>
      </c>
      <c r="B7" s="105" t="s">
        <v>68</v>
      </c>
      <c r="C7" s="113" t="s">
        <v>69</v>
      </c>
      <c r="D7" s="108" t="s">
        <v>70</v>
      </c>
      <c r="E7" s="114" t="s">
        <v>71</v>
      </c>
      <c r="F7" s="115" t="s">
        <v>326</v>
      </c>
      <c r="G7" s="113" t="s">
        <v>306</v>
      </c>
      <c r="H7" s="109" t="s">
        <v>180</v>
      </c>
      <c r="I7" s="109" t="s">
        <v>180</v>
      </c>
      <c r="J7" s="109" t="s">
        <v>180</v>
      </c>
    </row>
    <row r="8" spans="1:10" s="116" customFormat="1" ht="25.5" customHeight="1">
      <c r="A8" s="104">
        <v>5</v>
      </c>
      <c r="B8" s="105" t="s">
        <v>72</v>
      </c>
      <c r="C8" s="113" t="s">
        <v>73</v>
      </c>
      <c r="D8" s="108" t="s">
        <v>74</v>
      </c>
      <c r="E8" s="114" t="s">
        <v>75</v>
      </c>
      <c r="F8" s="115" t="s">
        <v>326</v>
      </c>
      <c r="G8" s="113" t="s">
        <v>306</v>
      </c>
      <c r="H8" s="109">
        <v>18</v>
      </c>
      <c r="I8" s="109">
        <v>120</v>
      </c>
      <c r="J8" s="109" t="s">
        <v>180</v>
      </c>
    </row>
    <row r="9" spans="1:10" s="116" customFormat="1" ht="25.5" customHeight="1">
      <c r="A9" s="109">
        <v>6</v>
      </c>
      <c r="B9" s="105" t="s">
        <v>76</v>
      </c>
      <c r="C9" s="113" t="s">
        <v>77</v>
      </c>
      <c r="D9" s="108" t="s">
        <v>78</v>
      </c>
      <c r="E9" s="114" t="s">
        <v>79</v>
      </c>
      <c r="F9" s="115" t="s">
        <v>326</v>
      </c>
      <c r="G9" s="113" t="s">
        <v>306</v>
      </c>
      <c r="H9" s="109">
        <v>17</v>
      </c>
      <c r="I9" s="109" t="s">
        <v>180</v>
      </c>
      <c r="J9" s="109" t="s">
        <v>180</v>
      </c>
    </row>
    <row r="10" spans="1:10" s="110" customFormat="1" ht="25.5" customHeight="1">
      <c r="A10" s="104">
        <v>7</v>
      </c>
      <c r="B10" s="105" t="s">
        <v>80</v>
      </c>
      <c r="C10" s="106" t="s">
        <v>367</v>
      </c>
      <c r="D10" s="106" t="s">
        <v>81</v>
      </c>
      <c r="E10" s="107">
        <v>302499129</v>
      </c>
      <c r="F10" s="108" t="s">
        <v>324</v>
      </c>
      <c r="G10" s="108" t="s">
        <v>325</v>
      </c>
      <c r="H10" s="109">
        <v>50</v>
      </c>
      <c r="I10" s="109">
        <v>329</v>
      </c>
      <c r="J10" s="109" t="s">
        <v>180</v>
      </c>
    </row>
    <row r="11" spans="1:10" s="25" customFormat="1" ht="39.75" customHeight="1">
      <c r="A11" s="109">
        <v>8</v>
      </c>
      <c r="B11" s="105" t="s">
        <v>59</v>
      </c>
      <c r="C11" s="130" t="s">
        <v>344</v>
      </c>
      <c r="D11" s="108" t="s">
        <v>60</v>
      </c>
      <c r="E11" s="131" t="s">
        <v>61</v>
      </c>
      <c r="F11" s="130" t="s">
        <v>339</v>
      </c>
      <c r="G11" s="130" t="s">
        <v>340</v>
      </c>
      <c r="H11" s="109">
        <v>13</v>
      </c>
      <c r="I11" s="109" t="s">
        <v>180</v>
      </c>
      <c r="J11" s="109" t="s">
        <v>180</v>
      </c>
    </row>
    <row r="12" spans="1:10" s="12" customFormat="1" ht="25.5" customHeight="1">
      <c r="A12" s="50">
        <v>9</v>
      </c>
      <c r="B12" s="23" t="s">
        <v>62</v>
      </c>
      <c r="C12" s="2" t="s">
        <v>349</v>
      </c>
      <c r="D12" s="2" t="s">
        <v>63</v>
      </c>
      <c r="E12" s="2">
        <v>570177398</v>
      </c>
      <c r="F12" s="50" t="s">
        <v>341</v>
      </c>
      <c r="G12" s="2" t="s">
        <v>342</v>
      </c>
      <c r="H12" s="27">
        <v>5</v>
      </c>
      <c r="I12" s="27" t="s">
        <v>180</v>
      </c>
      <c r="J12" s="27" t="s">
        <v>180</v>
      </c>
    </row>
    <row r="13" spans="1:10">
      <c r="B13" s="73"/>
    </row>
  </sheetData>
  <phoneticPr fontId="12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3"/>
  <sheetViews>
    <sheetView tabSelected="1" view="pageBreakPreview" zoomScale="70" zoomScaleNormal="100" zoomScaleSheetLayoutView="70" workbookViewId="0">
      <selection activeCell="J133" sqref="J133"/>
    </sheetView>
  </sheetViews>
  <sheetFormatPr defaultRowHeight="13.2"/>
  <cols>
    <col min="1" max="1" width="4.33203125" style="9" customWidth="1"/>
    <col min="2" max="2" width="33.5546875" style="9" customWidth="1"/>
    <col min="3" max="3" width="14.109375" style="11" customWidth="1"/>
    <col min="4" max="4" width="12.33203125" style="20" customWidth="1"/>
    <col min="5" max="5" width="14.109375" style="21" customWidth="1"/>
    <col min="6" max="6" width="11" style="9" customWidth="1"/>
    <col min="7" max="7" width="18" style="192" customWidth="1"/>
    <col min="8" max="8" width="17.5546875" style="9" customWidth="1"/>
    <col min="9" max="9" width="36.109375" style="9" customWidth="1"/>
    <col min="10" max="10" width="21.44140625" style="9" customWidth="1"/>
    <col min="11" max="11" width="15.44140625" style="9" customWidth="1"/>
    <col min="12" max="12" width="13.109375" style="9" customWidth="1"/>
    <col min="13" max="13" width="16" style="9" customWidth="1"/>
    <col min="14" max="14" width="14" style="9" customWidth="1"/>
    <col min="15" max="15" width="15.44140625" style="9" customWidth="1"/>
    <col min="16" max="16" width="10.88671875" style="9" customWidth="1"/>
    <col min="17" max="17" width="16.109375" style="9" customWidth="1"/>
    <col min="18" max="18" width="11.44140625" style="9" customWidth="1"/>
    <col min="19" max="19" width="11" style="9" customWidth="1"/>
    <col min="20" max="20" width="15.6640625" style="9" customWidth="1"/>
    <col min="21" max="21" width="13.44140625" style="25" customWidth="1"/>
    <col min="22" max="22" width="10.6640625" style="164" customWidth="1"/>
    <col min="23" max="23" width="10.88671875" style="9" customWidth="1"/>
    <col min="24" max="24" width="13.33203125" style="9" customWidth="1"/>
    <col min="25" max="25" width="16.6640625" bestFit="1" customWidth="1"/>
    <col min="26" max="26" width="15.6640625" bestFit="1" customWidth="1"/>
  </cols>
  <sheetData>
    <row r="1" spans="1:24">
      <c r="A1" s="16" t="s">
        <v>52</v>
      </c>
      <c r="B1" s="25"/>
      <c r="C1" s="194"/>
      <c r="D1" s="195"/>
      <c r="F1" s="22"/>
      <c r="G1" s="196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V1" s="197"/>
      <c r="W1" s="25"/>
      <c r="X1" s="25"/>
    </row>
    <row r="2" spans="1:24">
      <c r="A2" s="297" t="s">
        <v>39</v>
      </c>
      <c r="B2" s="297" t="s">
        <v>40</v>
      </c>
      <c r="C2" s="297" t="s">
        <v>41</v>
      </c>
      <c r="D2" s="297" t="s">
        <v>42</v>
      </c>
      <c r="E2" s="297" t="s">
        <v>43</v>
      </c>
      <c r="F2" s="297" t="s">
        <v>44</v>
      </c>
      <c r="G2" s="298" t="s">
        <v>437</v>
      </c>
      <c r="H2" s="287" t="s">
        <v>508</v>
      </c>
      <c r="I2" s="297" t="s">
        <v>7</v>
      </c>
      <c r="J2" s="297" t="s">
        <v>8</v>
      </c>
      <c r="K2" s="290" t="s">
        <v>371</v>
      </c>
      <c r="L2" s="291"/>
      <c r="M2" s="292"/>
      <c r="N2" s="287" t="s">
        <v>375</v>
      </c>
      <c r="O2" s="290" t="s">
        <v>376</v>
      </c>
      <c r="P2" s="293"/>
      <c r="Q2" s="293"/>
      <c r="R2" s="293"/>
      <c r="S2" s="293"/>
      <c r="T2" s="293"/>
      <c r="U2" s="287" t="s">
        <v>382</v>
      </c>
      <c r="V2" s="295" t="s">
        <v>390</v>
      </c>
      <c r="W2" s="287" t="s">
        <v>383</v>
      </c>
      <c r="X2" s="287" t="s">
        <v>384</v>
      </c>
    </row>
    <row r="3" spans="1:24" ht="52.8">
      <c r="A3" s="297"/>
      <c r="B3" s="297"/>
      <c r="C3" s="297"/>
      <c r="D3" s="297"/>
      <c r="E3" s="297"/>
      <c r="F3" s="297"/>
      <c r="G3" s="298"/>
      <c r="H3" s="288"/>
      <c r="I3" s="297"/>
      <c r="J3" s="297"/>
      <c r="K3" s="198" t="s">
        <v>372</v>
      </c>
      <c r="L3" s="198" t="s">
        <v>373</v>
      </c>
      <c r="M3" s="198" t="s">
        <v>374</v>
      </c>
      <c r="N3" s="288"/>
      <c r="O3" s="198" t="s">
        <v>377</v>
      </c>
      <c r="P3" s="198" t="s">
        <v>479</v>
      </c>
      <c r="Q3" s="198" t="s">
        <v>378</v>
      </c>
      <c r="R3" s="198" t="s">
        <v>379</v>
      </c>
      <c r="S3" s="198" t="s">
        <v>380</v>
      </c>
      <c r="T3" s="199" t="s">
        <v>381</v>
      </c>
      <c r="U3" s="294"/>
      <c r="V3" s="296"/>
      <c r="W3" s="288"/>
      <c r="X3" s="288"/>
    </row>
    <row r="4" spans="1:24" ht="34.5" customHeight="1">
      <c r="A4" s="289" t="s">
        <v>227</v>
      </c>
      <c r="B4" s="289"/>
      <c r="C4" s="289"/>
      <c r="D4" s="289"/>
      <c r="E4" s="289"/>
      <c r="F4" s="200"/>
      <c r="G4" s="201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3"/>
      <c r="U4" s="202"/>
      <c r="V4" s="204"/>
      <c r="W4" s="202"/>
      <c r="X4" s="202"/>
    </row>
    <row r="5" spans="1:24" ht="62.25" customHeight="1">
      <c r="A5" s="205">
        <v>1</v>
      </c>
      <c r="B5" s="206" t="s">
        <v>56</v>
      </c>
      <c r="C5" s="207"/>
      <c r="D5" s="207"/>
      <c r="E5" s="208"/>
      <c r="F5" s="207" t="s">
        <v>474</v>
      </c>
      <c r="G5" s="209"/>
      <c r="H5" s="171">
        <v>1775000</v>
      </c>
      <c r="I5" s="177" t="s">
        <v>89</v>
      </c>
      <c r="J5" s="207" t="s">
        <v>90</v>
      </c>
      <c r="K5" s="177" t="s">
        <v>480</v>
      </c>
      <c r="L5" s="177" t="s">
        <v>481</v>
      </c>
      <c r="M5" s="177" t="s">
        <v>482</v>
      </c>
      <c r="N5" s="177"/>
      <c r="O5" s="177" t="s">
        <v>483</v>
      </c>
      <c r="P5" s="177" t="s">
        <v>484</v>
      </c>
      <c r="Q5" s="177" t="s">
        <v>484</v>
      </c>
      <c r="R5" s="177" t="s">
        <v>483</v>
      </c>
      <c r="S5" s="177" t="s">
        <v>485</v>
      </c>
      <c r="T5" s="177" t="s">
        <v>484</v>
      </c>
      <c r="U5" s="178">
        <v>404.84</v>
      </c>
      <c r="V5" s="210" t="s">
        <v>473</v>
      </c>
      <c r="W5" s="177" t="s">
        <v>286</v>
      </c>
      <c r="X5" s="177"/>
    </row>
    <row r="6" spans="1:24" ht="21" customHeight="1">
      <c r="A6" s="205">
        <v>2</v>
      </c>
      <c r="B6" s="206" t="s">
        <v>91</v>
      </c>
      <c r="C6" s="207"/>
      <c r="D6" s="207" t="s">
        <v>92</v>
      </c>
      <c r="E6" s="208"/>
      <c r="F6" s="207">
        <v>1991</v>
      </c>
      <c r="G6" s="209"/>
      <c r="H6" s="171">
        <v>278000</v>
      </c>
      <c r="I6" s="177" t="s">
        <v>93</v>
      </c>
      <c r="J6" s="207" t="s">
        <v>90</v>
      </c>
      <c r="K6" s="177" t="s">
        <v>480</v>
      </c>
      <c r="L6" s="177" t="s">
        <v>486</v>
      </c>
      <c r="M6" s="211" t="s">
        <v>487</v>
      </c>
      <c r="N6" s="177"/>
      <c r="O6" s="177" t="s">
        <v>484</v>
      </c>
      <c r="P6" s="177" t="s">
        <v>484</v>
      </c>
      <c r="Q6" s="177" t="s">
        <v>485</v>
      </c>
      <c r="R6" s="177" t="s">
        <v>484</v>
      </c>
      <c r="S6" s="177" t="s">
        <v>485</v>
      </c>
      <c r="T6" s="212" t="s">
        <v>484</v>
      </c>
      <c r="U6" s="213">
        <v>124.44</v>
      </c>
      <c r="V6" s="210">
        <v>1</v>
      </c>
      <c r="W6" s="177" t="s">
        <v>286</v>
      </c>
      <c r="X6" s="177"/>
    </row>
    <row r="7" spans="1:24" s="13" customFormat="1" ht="20.399999999999999">
      <c r="A7" s="205">
        <v>3</v>
      </c>
      <c r="B7" s="206" t="s">
        <v>94</v>
      </c>
      <c r="C7" s="207"/>
      <c r="D7" s="207" t="s">
        <v>92</v>
      </c>
      <c r="E7" s="208"/>
      <c r="F7" s="207">
        <v>1991</v>
      </c>
      <c r="G7" s="209"/>
      <c r="H7" s="171">
        <v>949000</v>
      </c>
      <c r="I7" s="214" t="s">
        <v>95</v>
      </c>
      <c r="J7" s="207" t="s">
        <v>90</v>
      </c>
      <c r="K7" s="211" t="s">
        <v>480</v>
      </c>
      <c r="L7" s="214" t="s">
        <v>488</v>
      </c>
      <c r="M7" s="211" t="s">
        <v>482</v>
      </c>
      <c r="N7" s="214"/>
      <c r="O7" s="177" t="s">
        <v>484</v>
      </c>
      <c r="P7" s="177" t="s">
        <v>484</v>
      </c>
      <c r="Q7" s="177" t="s">
        <v>484</v>
      </c>
      <c r="R7" s="177" t="s">
        <v>489</v>
      </c>
      <c r="S7" s="177" t="s">
        <v>485</v>
      </c>
      <c r="T7" s="212" t="s">
        <v>484</v>
      </c>
      <c r="U7" s="213">
        <v>131.54</v>
      </c>
      <c r="V7" s="215">
        <v>1</v>
      </c>
      <c r="W7" s="214" t="s">
        <v>286</v>
      </c>
      <c r="X7" s="214"/>
    </row>
    <row r="8" spans="1:24" s="13" customFormat="1" ht="20.399999999999999">
      <c r="A8" s="205">
        <v>4</v>
      </c>
      <c r="B8" s="206" t="s">
        <v>96</v>
      </c>
      <c r="C8" s="207"/>
      <c r="D8" s="207" t="s">
        <v>92</v>
      </c>
      <c r="E8" s="208"/>
      <c r="F8" s="207">
        <v>1991</v>
      </c>
      <c r="G8" s="209"/>
      <c r="H8" s="171">
        <v>129000</v>
      </c>
      <c r="I8" s="214" t="s">
        <v>95</v>
      </c>
      <c r="J8" s="207" t="s">
        <v>90</v>
      </c>
      <c r="K8" s="211" t="s">
        <v>480</v>
      </c>
      <c r="L8" s="214" t="s">
        <v>490</v>
      </c>
      <c r="M8" s="211" t="s">
        <v>487</v>
      </c>
      <c r="N8" s="214"/>
      <c r="O8" s="214"/>
      <c r="P8" s="214"/>
      <c r="Q8" s="214"/>
      <c r="R8" s="214"/>
      <c r="S8" s="214"/>
      <c r="T8" s="216"/>
      <c r="U8" s="213">
        <v>63</v>
      </c>
      <c r="V8" s="215">
        <v>1</v>
      </c>
      <c r="W8" s="214" t="s">
        <v>286</v>
      </c>
      <c r="X8" s="214"/>
    </row>
    <row r="9" spans="1:24" s="13" customFormat="1">
      <c r="A9" s="161">
        <v>5</v>
      </c>
      <c r="B9" s="217" t="s">
        <v>97</v>
      </c>
      <c r="C9" s="162"/>
      <c r="D9" s="162" t="s">
        <v>92</v>
      </c>
      <c r="E9" s="218"/>
      <c r="F9" s="162">
        <v>2001</v>
      </c>
      <c r="G9" s="219">
        <v>177235.61</v>
      </c>
      <c r="H9" s="220"/>
      <c r="I9" s="221" t="s">
        <v>95</v>
      </c>
      <c r="J9" s="162" t="s">
        <v>100</v>
      </c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223"/>
      <c r="V9" s="165"/>
      <c r="W9" s="221"/>
      <c r="X9" s="221"/>
    </row>
    <row r="10" spans="1:24" s="13" customFormat="1" ht="12" customHeight="1">
      <c r="A10" s="205">
        <v>6</v>
      </c>
      <c r="B10" s="206" t="s">
        <v>99</v>
      </c>
      <c r="C10" s="207"/>
      <c r="D10" s="207" t="s">
        <v>92</v>
      </c>
      <c r="E10" s="208"/>
      <c r="F10" s="207">
        <v>2001</v>
      </c>
      <c r="G10" s="209"/>
      <c r="H10" s="171">
        <v>559000</v>
      </c>
      <c r="I10" s="214" t="s">
        <v>95</v>
      </c>
      <c r="J10" s="207" t="s">
        <v>98</v>
      </c>
      <c r="K10" s="214" t="s">
        <v>491</v>
      </c>
      <c r="L10" s="214" t="s">
        <v>492</v>
      </c>
      <c r="M10" s="214" t="s">
        <v>482</v>
      </c>
      <c r="N10" s="214"/>
      <c r="O10" s="214"/>
      <c r="P10" s="214"/>
      <c r="Q10" s="214"/>
      <c r="R10" s="214"/>
      <c r="S10" s="214"/>
      <c r="T10" s="216"/>
      <c r="U10" s="213">
        <v>194</v>
      </c>
      <c r="V10" s="215">
        <v>2</v>
      </c>
      <c r="W10" s="214" t="s">
        <v>493</v>
      </c>
      <c r="X10" s="214"/>
    </row>
    <row r="11" spans="1:24" s="12" customFormat="1">
      <c r="A11" s="161">
        <v>7</v>
      </c>
      <c r="B11" s="217" t="s">
        <v>101</v>
      </c>
      <c r="C11" s="162"/>
      <c r="D11" s="162" t="s">
        <v>92</v>
      </c>
      <c r="E11" s="218"/>
      <c r="F11" s="162">
        <v>2001</v>
      </c>
      <c r="G11" s="219">
        <v>3420</v>
      </c>
      <c r="H11" s="220"/>
      <c r="I11" s="221" t="s">
        <v>95</v>
      </c>
      <c r="J11" s="162" t="s">
        <v>102</v>
      </c>
      <c r="K11" s="221"/>
      <c r="L11" s="221"/>
      <c r="M11" s="221"/>
      <c r="N11" s="221"/>
      <c r="O11" s="221"/>
      <c r="P11" s="221"/>
      <c r="Q11" s="221"/>
      <c r="R11" s="221"/>
      <c r="S11" s="221"/>
      <c r="T11" s="222"/>
      <c r="U11" s="223"/>
      <c r="V11" s="165"/>
      <c r="W11" s="221"/>
      <c r="X11" s="221"/>
    </row>
    <row r="12" spans="1:24" s="13" customFormat="1">
      <c r="A12" s="161">
        <v>8</v>
      </c>
      <c r="B12" s="217" t="s">
        <v>103</v>
      </c>
      <c r="C12" s="162"/>
      <c r="D12" s="162" t="s">
        <v>92</v>
      </c>
      <c r="E12" s="218"/>
      <c r="F12" s="162">
        <v>1996</v>
      </c>
      <c r="G12" s="219">
        <v>39089.379999999997</v>
      </c>
      <c r="H12" s="220"/>
      <c r="I12" s="221" t="s">
        <v>95</v>
      </c>
      <c r="J12" s="162" t="s">
        <v>104</v>
      </c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223"/>
      <c r="V12" s="165"/>
      <c r="W12" s="221"/>
      <c r="X12" s="221"/>
    </row>
    <row r="13" spans="1:24" s="12" customFormat="1">
      <c r="A13" s="161">
        <v>9</v>
      </c>
      <c r="B13" s="217" t="s">
        <v>105</v>
      </c>
      <c r="C13" s="162"/>
      <c r="D13" s="162" t="s">
        <v>92</v>
      </c>
      <c r="E13" s="218"/>
      <c r="F13" s="162">
        <v>2010</v>
      </c>
      <c r="G13" s="219">
        <v>541047.92000000004</v>
      </c>
      <c r="H13" s="220"/>
      <c r="I13" s="221" t="s">
        <v>95</v>
      </c>
      <c r="J13" s="162" t="s">
        <v>106</v>
      </c>
      <c r="K13" s="221"/>
      <c r="L13" s="221"/>
      <c r="M13" s="221"/>
      <c r="N13" s="221"/>
      <c r="O13" s="221"/>
      <c r="P13" s="221"/>
      <c r="Q13" s="221"/>
      <c r="R13" s="221"/>
      <c r="S13" s="221"/>
      <c r="T13" s="222"/>
      <c r="U13" s="223"/>
      <c r="V13" s="165"/>
      <c r="W13" s="221"/>
      <c r="X13" s="221"/>
    </row>
    <row r="14" spans="1:24" s="12" customFormat="1" ht="39.6">
      <c r="A14" s="161">
        <v>10</v>
      </c>
      <c r="B14" s="217" t="s">
        <v>107</v>
      </c>
      <c r="C14" s="162"/>
      <c r="D14" s="162" t="s">
        <v>92</v>
      </c>
      <c r="E14" s="218"/>
      <c r="F14" s="162" t="s">
        <v>108</v>
      </c>
      <c r="G14" s="219">
        <v>271037.7</v>
      </c>
      <c r="H14" s="224"/>
      <c r="I14" s="221" t="s">
        <v>95</v>
      </c>
      <c r="J14" s="162" t="s">
        <v>98</v>
      </c>
      <c r="K14" s="221"/>
      <c r="L14" s="221"/>
      <c r="M14" s="221"/>
      <c r="N14" s="221"/>
      <c r="O14" s="221"/>
      <c r="P14" s="221"/>
      <c r="Q14" s="221"/>
      <c r="R14" s="221"/>
      <c r="S14" s="221"/>
      <c r="T14" s="222"/>
      <c r="U14" s="223"/>
      <c r="V14" s="165"/>
      <c r="W14" s="221"/>
      <c r="X14" s="221"/>
    </row>
    <row r="15" spans="1:24" s="12" customFormat="1">
      <c r="A15" s="161">
        <v>11</v>
      </c>
      <c r="B15" s="217" t="s">
        <v>109</v>
      </c>
      <c r="C15" s="162"/>
      <c r="D15" s="162" t="s">
        <v>92</v>
      </c>
      <c r="E15" s="218"/>
      <c r="F15" s="162">
        <v>1996</v>
      </c>
      <c r="G15" s="219">
        <v>77920.03</v>
      </c>
      <c r="H15" s="224"/>
      <c r="I15" s="221" t="s">
        <v>95</v>
      </c>
      <c r="J15" s="162" t="s">
        <v>110</v>
      </c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223"/>
      <c r="V15" s="165"/>
      <c r="W15" s="221"/>
      <c r="X15" s="221"/>
    </row>
    <row r="16" spans="1:24" s="12" customFormat="1" ht="52.8">
      <c r="A16" s="161">
        <v>12</v>
      </c>
      <c r="B16" s="279" t="s">
        <v>111</v>
      </c>
      <c r="C16" s="162"/>
      <c r="D16" s="162" t="s">
        <v>92</v>
      </c>
      <c r="E16" s="218"/>
      <c r="F16" s="162">
        <v>2010</v>
      </c>
      <c r="G16" s="219"/>
      <c r="H16" s="224">
        <v>623000</v>
      </c>
      <c r="I16" s="221" t="s">
        <v>95</v>
      </c>
      <c r="J16" s="162" t="s">
        <v>112</v>
      </c>
      <c r="K16" s="221" t="s">
        <v>494</v>
      </c>
      <c r="L16" s="221" t="s">
        <v>481</v>
      </c>
      <c r="M16" s="221" t="s">
        <v>482</v>
      </c>
      <c r="N16" s="221"/>
      <c r="O16" s="221" t="s">
        <v>484</v>
      </c>
      <c r="P16" s="221" t="s">
        <v>484</v>
      </c>
      <c r="Q16" s="221" t="s">
        <v>484</v>
      </c>
      <c r="R16" s="221" t="s">
        <v>483</v>
      </c>
      <c r="S16" s="221" t="s">
        <v>485</v>
      </c>
      <c r="T16" s="222" t="s">
        <v>484</v>
      </c>
      <c r="U16" s="213">
        <v>186.12</v>
      </c>
      <c r="V16" s="215">
        <v>1</v>
      </c>
      <c r="W16" s="221" t="s">
        <v>286</v>
      </c>
      <c r="X16" s="221"/>
    </row>
    <row r="17" spans="1:24" s="12" customFormat="1" ht="26.4">
      <c r="A17" s="161">
        <v>13</v>
      </c>
      <c r="B17" s="280" t="s">
        <v>113</v>
      </c>
      <c r="C17" s="162"/>
      <c r="D17" s="162" t="s">
        <v>92</v>
      </c>
      <c r="E17" s="218"/>
      <c r="F17" s="162" t="s">
        <v>114</v>
      </c>
      <c r="G17" s="219">
        <v>76645.64</v>
      </c>
      <c r="H17" s="224"/>
      <c r="I17" s="221" t="s">
        <v>95</v>
      </c>
      <c r="J17" s="162" t="s">
        <v>115</v>
      </c>
      <c r="K17" s="221"/>
      <c r="L17" s="221"/>
      <c r="M17" s="221"/>
      <c r="N17" s="221"/>
      <c r="O17" s="221"/>
      <c r="P17" s="221"/>
      <c r="Q17" s="221"/>
      <c r="R17" s="221"/>
      <c r="S17" s="221"/>
      <c r="T17" s="222"/>
      <c r="U17" s="223"/>
      <c r="V17" s="165"/>
      <c r="W17" s="221"/>
      <c r="X17" s="221"/>
    </row>
    <row r="18" spans="1:24" s="12" customFormat="1" ht="52.8">
      <c r="A18" s="161">
        <v>14</v>
      </c>
      <c r="B18" s="279" t="s">
        <v>116</v>
      </c>
      <c r="C18" s="162"/>
      <c r="D18" s="162" t="s">
        <v>92</v>
      </c>
      <c r="E18" s="218"/>
      <c r="F18" s="162" t="s">
        <v>117</v>
      </c>
      <c r="G18" s="219"/>
      <c r="H18" s="224">
        <v>1762000</v>
      </c>
      <c r="I18" s="221" t="s">
        <v>95</v>
      </c>
      <c r="J18" s="162" t="s">
        <v>118</v>
      </c>
      <c r="K18" s="221" t="s">
        <v>491</v>
      </c>
      <c r="L18" s="221" t="s">
        <v>495</v>
      </c>
      <c r="M18" s="221" t="s">
        <v>496</v>
      </c>
      <c r="N18" s="221"/>
      <c r="O18" s="221" t="s">
        <v>484</v>
      </c>
      <c r="P18" s="221" t="s">
        <v>484</v>
      </c>
      <c r="Q18" s="221" t="s">
        <v>484</v>
      </c>
      <c r="R18" s="221" t="s">
        <v>484</v>
      </c>
      <c r="S18" s="221" t="s">
        <v>485</v>
      </c>
      <c r="T18" s="222" t="s">
        <v>484</v>
      </c>
      <c r="U18" s="213">
        <v>525.63</v>
      </c>
      <c r="V18" s="165">
        <v>2</v>
      </c>
      <c r="W18" s="221" t="s">
        <v>286</v>
      </c>
      <c r="X18" s="221"/>
    </row>
    <row r="19" spans="1:24" s="12" customFormat="1">
      <c r="A19" s="161">
        <v>15</v>
      </c>
      <c r="B19" s="280" t="s">
        <v>119</v>
      </c>
      <c r="C19" s="162"/>
      <c r="D19" s="162" t="s">
        <v>92</v>
      </c>
      <c r="E19" s="218"/>
      <c r="F19" s="162">
        <v>1994</v>
      </c>
      <c r="G19" s="219">
        <v>574365.9</v>
      </c>
      <c r="H19" s="224"/>
      <c r="I19" s="221" t="s">
        <v>95</v>
      </c>
      <c r="J19" s="162" t="s">
        <v>120</v>
      </c>
      <c r="K19" s="221"/>
      <c r="L19" s="221"/>
      <c r="M19" s="221"/>
      <c r="N19" s="221"/>
      <c r="O19" s="221"/>
      <c r="P19" s="221"/>
      <c r="Q19" s="221"/>
      <c r="R19" s="221"/>
      <c r="S19" s="221"/>
      <c r="T19" s="222"/>
      <c r="U19" s="223"/>
      <c r="V19" s="165"/>
      <c r="W19" s="221"/>
      <c r="X19" s="221"/>
    </row>
    <row r="20" spans="1:24" s="12" customFormat="1" ht="26.4">
      <c r="A20" s="161">
        <v>16</v>
      </c>
      <c r="B20" s="280" t="s">
        <v>121</v>
      </c>
      <c r="C20" s="162"/>
      <c r="D20" s="162" t="s">
        <v>92</v>
      </c>
      <c r="E20" s="218"/>
      <c r="F20" s="162" t="s">
        <v>122</v>
      </c>
      <c r="G20" s="219">
        <v>187631.27</v>
      </c>
      <c r="H20" s="220"/>
      <c r="I20" s="221" t="s">
        <v>95</v>
      </c>
      <c r="J20" s="162" t="s">
        <v>123</v>
      </c>
      <c r="K20" s="221"/>
      <c r="L20" s="221"/>
      <c r="M20" s="221"/>
      <c r="N20" s="221"/>
      <c r="O20" s="221"/>
      <c r="P20" s="221"/>
      <c r="Q20" s="221"/>
      <c r="R20" s="221"/>
      <c r="S20" s="221"/>
      <c r="T20" s="222"/>
      <c r="U20" s="223"/>
      <c r="V20" s="165"/>
      <c r="W20" s="221"/>
      <c r="X20" s="221"/>
    </row>
    <row r="21" spans="1:24" s="12" customFormat="1" ht="39.6">
      <c r="A21" s="161">
        <v>17</v>
      </c>
      <c r="B21" s="279" t="s">
        <v>124</v>
      </c>
      <c r="C21" s="162"/>
      <c r="D21" s="162" t="s">
        <v>92</v>
      </c>
      <c r="E21" s="218"/>
      <c r="F21" s="162" t="s">
        <v>125</v>
      </c>
      <c r="G21" s="219"/>
      <c r="H21" s="224">
        <v>1025000</v>
      </c>
      <c r="I21" s="221" t="s">
        <v>95</v>
      </c>
      <c r="J21" s="162" t="s">
        <v>100</v>
      </c>
      <c r="K21" s="221" t="s">
        <v>472</v>
      </c>
      <c r="L21" s="221" t="s">
        <v>481</v>
      </c>
      <c r="M21" s="221" t="s">
        <v>482</v>
      </c>
      <c r="N21" s="221"/>
      <c r="O21" s="221" t="s">
        <v>484</v>
      </c>
      <c r="P21" s="221" t="s">
        <v>484</v>
      </c>
      <c r="Q21" s="221" t="s">
        <v>484</v>
      </c>
      <c r="R21" s="221" t="s">
        <v>484</v>
      </c>
      <c r="S21" s="221" t="s">
        <v>485</v>
      </c>
      <c r="T21" s="222" t="s">
        <v>484</v>
      </c>
      <c r="U21" s="213">
        <v>306.16000000000003</v>
      </c>
      <c r="V21" s="165">
        <v>1</v>
      </c>
      <c r="W21" s="221" t="s">
        <v>286</v>
      </c>
      <c r="X21" s="221"/>
    </row>
    <row r="22" spans="1:24" s="12" customFormat="1">
      <c r="A22" s="161">
        <v>18</v>
      </c>
      <c r="B22" s="280" t="s">
        <v>126</v>
      </c>
      <c r="C22" s="162"/>
      <c r="D22" s="162" t="s">
        <v>92</v>
      </c>
      <c r="E22" s="218"/>
      <c r="F22" s="162">
        <v>1935</v>
      </c>
      <c r="G22" s="219">
        <v>6220.07</v>
      </c>
      <c r="H22" s="220"/>
      <c r="I22" s="221" t="s">
        <v>95</v>
      </c>
      <c r="J22" s="162" t="s">
        <v>115</v>
      </c>
      <c r="K22" s="221"/>
      <c r="L22" s="221"/>
      <c r="M22" s="221"/>
      <c r="N22" s="221"/>
      <c r="O22" s="221"/>
      <c r="P22" s="221"/>
      <c r="Q22" s="221"/>
      <c r="R22" s="221"/>
      <c r="S22" s="221"/>
      <c r="T22" s="222"/>
      <c r="U22" s="223"/>
      <c r="V22" s="165"/>
      <c r="W22" s="221"/>
      <c r="X22" s="221"/>
    </row>
    <row r="23" spans="1:24" s="12" customFormat="1" ht="26.4">
      <c r="A23" s="161">
        <v>19</v>
      </c>
      <c r="B23" s="279" t="s">
        <v>127</v>
      </c>
      <c r="C23" s="162"/>
      <c r="D23" s="162" t="s">
        <v>92</v>
      </c>
      <c r="E23" s="218"/>
      <c r="F23" s="162">
        <v>1930</v>
      </c>
      <c r="G23" s="219"/>
      <c r="H23" s="224">
        <v>476000</v>
      </c>
      <c r="I23" s="221" t="s">
        <v>95</v>
      </c>
      <c r="J23" s="162" t="s">
        <v>128</v>
      </c>
      <c r="K23" s="221" t="s">
        <v>497</v>
      </c>
      <c r="L23" s="221" t="s">
        <v>495</v>
      </c>
      <c r="M23" s="221" t="s">
        <v>498</v>
      </c>
      <c r="N23" s="221"/>
      <c r="O23" s="221" t="s">
        <v>484</v>
      </c>
      <c r="P23" s="221" t="s">
        <v>484</v>
      </c>
      <c r="Q23" s="221" t="s">
        <v>484</v>
      </c>
      <c r="R23" s="221" t="s">
        <v>484</v>
      </c>
      <c r="S23" s="221" t="s">
        <v>485</v>
      </c>
      <c r="T23" s="222" t="s">
        <v>484</v>
      </c>
      <c r="U23" s="213">
        <v>142.35</v>
      </c>
      <c r="V23" s="165">
        <v>1</v>
      </c>
      <c r="W23" s="221" t="s">
        <v>286</v>
      </c>
      <c r="X23" s="221"/>
    </row>
    <row r="24" spans="1:24" s="12" customFormat="1">
      <c r="A24" s="161">
        <v>20</v>
      </c>
      <c r="B24" s="217" t="s">
        <v>129</v>
      </c>
      <c r="C24" s="162"/>
      <c r="D24" s="162" t="s">
        <v>92</v>
      </c>
      <c r="E24" s="218"/>
      <c r="F24" s="162">
        <v>2012</v>
      </c>
      <c r="G24" s="219">
        <v>591278.96</v>
      </c>
      <c r="H24" s="224"/>
      <c r="I24" s="221" t="s">
        <v>95</v>
      </c>
      <c r="J24" s="162" t="s">
        <v>130</v>
      </c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223"/>
      <c r="V24" s="165"/>
      <c r="W24" s="221"/>
      <c r="X24" s="221"/>
    </row>
    <row r="25" spans="1:24" s="12" customFormat="1">
      <c r="A25" s="161">
        <v>21</v>
      </c>
      <c r="B25" s="217" t="s">
        <v>131</v>
      </c>
      <c r="C25" s="162"/>
      <c r="D25" s="162" t="s">
        <v>92</v>
      </c>
      <c r="E25" s="218"/>
      <c r="F25" s="162">
        <v>2000</v>
      </c>
      <c r="G25" s="219">
        <v>44935.69</v>
      </c>
      <c r="H25" s="220"/>
      <c r="I25" s="221" t="s">
        <v>95</v>
      </c>
      <c r="J25" s="162" t="s">
        <v>132</v>
      </c>
      <c r="K25" s="221"/>
      <c r="L25" s="221"/>
      <c r="M25" s="221"/>
      <c r="N25" s="221"/>
      <c r="O25" s="221"/>
      <c r="P25" s="221"/>
      <c r="Q25" s="221"/>
      <c r="R25" s="221"/>
      <c r="S25" s="221"/>
      <c r="T25" s="222"/>
      <c r="U25" s="223"/>
      <c r="V25" s="165"/>
      <c r="W25" s="221"/>
      <c r="X25" s="221"/>
    </row>
    <row r="26" spans="1:24" s="12" customFormat="1">
      <c r="A26" s="161">
        <v>22</v>
      </c>
      <c r="B26" s="217" t="s">
        <v>133</v>
      </c>
      <c r="C26" s="162"/>
      <c r="D26" s="162" t="s">
        <v>92</v>
      </c>
      <c r="E26" s="218"/>
      <c r="F26" s="162">
        <v>1993</v>
      </c>
      <c r="G26" s="219">
        <v>55965.45</v>
      </c>
      <c r="H26" s="224"/>
      <c r="I26" s="221" t="s">
        <v>95</v>
      </c>
      <c r="J26" s="162" t="s">
        <v>104</v>
      </c>
      <c r="K26" s="221"/>
      <c r="L26" s="221"/>
      <c r="M26" s="221"/>
      <c r="N26" s="221"/>
      <c r="O26" s="221"/>
      <c r="P26" s="221"/>
      <c r="Q26" s="221"/>
      <c r="R26" s="221"/>
      <c r="S26" s="221"/>
      <c r="T26" s="222"/>
      <c r="U26" s="223"/>
      <c r="V26" s="165"/>
      <c r="W26" s="221"/>
      <c r="X26" s="221"/>
    </row>
    <row r="27" spans="1:24" s="12" customFormat="1">
      <c r="A27" s="161">
        <v>23</v>
      </c>
      <c r="B27" s="217" t="s">
        <v>134</v>
      </c>
      <c r="C27" s="162"/>
      <c r="D27" s="162" t="s">
        <v>92</v>
      </c>
      <c r="E27" s="218"/>
      <c r="F27" s="162">
        <v>1993</v>
      </c>
      <c r="G27" s="219">
        <v>3845.17</v>
      </c>
      <c r="H27" s="220"/>
      <c r="I27" s="221" t="s">
        <v>95</v>
      </c>
      <c r="J27" s="162" t="s">
        <v>115</v>
      </c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223"/>
      <c r="V27" s="165"/>
      <c r="W27" s="221"/>
      <c r="X27" s="221"/>
    </row>
    <row r="28" spans="1:24" s="12" customFormat="1">
      <c r="A28" s="161">
        <v>24</v>
      </c>
      <c r="B28" s="217" t="s">
        <v>135</v>
      </c>
      <c r="C28" s="162"/>
      <c r="D28" s="162" t="s">
        <v>92</v>
      </c>
      <c r="E28" s="218"/>
      <c r="F28" s="162">
        <v>1994</v>
      </c>
      <c r="G28" s="219">
        <v>15397.55</v>
      </c>
      <c r="H28" s="220"/>
      <c r="I28" s="221" t="s">
        <v>95</v>
      </c>
      <c r="J28" s="162" t="s">
        <v>123</v>
      </c>
      <c r="K28" s="221"/>
      <c r="L28" s="221"/>
      <c r="M28" s="221"/>
      <c r="N28" s="221"/>
      <c r="O28" s="221"/>
      <c r="P28" s="221"/>
      <c r="Q28" s="221"/>
      <c r="R28" s="221"/>
      <c r="S28" s="221"/>
      <c r="T28" s="222"/>
      <c r="U28" s="223"/>
      <c r="V28" s="165"/>
      <c r="W28" s="221"/>
      <c r="X28" s="221"/>
    </row>
    <row r="29" spans="1:24" s="12" customFormat="1">
      <c r="A29" s="161">
        <v>25</v>
      </c>
      <c r="B29" s="217" t="s">
        <v>136</v>
      </c>
      <c r="C29" s="162"/>
      <c r="D29" s="162" t="s">
        <v>92</v>
      </c>
      <c r="E29" s="218"/>
      <c r="F29" s="162">
        <v>1998</v>
      </c>
      <c r="G29" s="219">
        <v>4340</v>
      </c>
      <c r="H29" s="220"/>
      <c r="I29" s="221" t="s">
        <v>95</v>
      </c>
      <c r="J29" s="162" t="s">
        <v>137</v>
      </c>
      <c r="K29" s="221"/>
      <c r="L29" s="221"/>
      <c r="M29" s="221"/>
      <c r="N29" s="221"/>
      <c r="O29" s="221"/>
      <c r="P29" s="221"/>
      <c r="Q29" s="221"/>
      <c r="R29" s="221"/>
      <c r="S29" s="221"/>
      <c r="T29" s="222"/>
      <c r="U29" s="223"/>
      <c r="V29" s="165"/>
      <c r="W29" s="221"/>
      <c r="X29" s="221"/>
    </row>
    <row r="30" spans="1:24" s="12" customFormat="1">
      <c r="A30" s="161">
        <v>26</v>
      </c>
      <c r="B30" s="217" t="s">
        <v>138</v>
      </c>
      <c r="C30" s="162"/>
      <c r="D30" s="162"/>
      <c r="E30" s="218"/>
      <c r="F30" s="162"/>
      <c r="G30" s="219">
        <v>17420</v>
      </c>
      <c r="H30" s="220"/>
      <c r="I30" s="221"/>
      <c r="J30" s="162" t="s">
        <v>120</v>
      </c>
      <c r="K30" s="221"/>
      <c r="L30" s="221"/>
      <c r="M30" s="221"/>
      <c r="N30" s="221"/>
      <c r="O30" s="221"/>
      <c r="P30" s="221"/>
      <c r="Q30" s="221"/>
      <c r="R30" s="221"/>
      <c r="S30" s="221"/>
      <c r="T30" s="222"/>
      <c r="U30" s="223"/>
      <c r="V30" s="165"/>
      <c r="W30" s="221"/>
      <c r="X30" s="221"/>
    </row>
    <row r="31" spans="1:24" s="12" customFormat="1">
      <c r="A31" s="161">
        <v>27</v>
      </c>
      <c r="B31" s="217" t="s">
        <v>139</v>
      </c>
      <c r="C31" s="162"/>
      <c r="D31" s="162"/>
      <c r="E31" s="218"/>
      <c r="F31" s="162"/>
      <c r="G31" s="219">
        <v>10000</v>
      </c>
      <c r="H31" s="220"/>
      <c r="I31" s="221"/>
      <c r="J31" s="162" t="s">
        <v>140</v>
      </c>
      <c r="K31" s="221"/>
      <c r="L31" s="221"/>
      <c r="M31" s="221"/>
      <c r="N31" s="221"/>
      <c r="O31" s="221"/>
      <c r="P31" s="221"/>
      <c r="Q31" s="221"/>
      <c r="R31" s="221"/>
      <c r="S31" s="221"/>
      <c r="T31" s="222"/>
      <c r="U31" s="223"/>
      <c r="V31" s="165"/>
      <c r="W31" s="221"/>
      <c r="X31" s="221"/>
    </row>
    <row r="32" spans="1:24" s="12" customFormat="1" ht="26.4">
      <c r="A32" s="161">
        <v>28</v>
      </c>
      <c r="B32" s="217" t="s">
        <v>141</v>
      </c>
      <c r="C32" s="162"/>
      <c r="D32" s="162" t="s">
        <v>92</v>
      </c>
      <c r="E32" s="218"/>
      <c r="F32" s="162">
        <v>1966</v>
      </c>
      <c r="G32" s="219">
        <v>67287.02</v>
      </c>
      <c r="H32" s="220"/>
      <c r="I32" s="221" t="s">
        <v>95</v>
      </c>
      <c r="J32" s="162" t="s">
        <v>100</v>
      </c>
      <c r="K32" s="221"/>
      <c r="L32" s="221"/>
      <c r="M32" s="221"/>
      <c r="N32" s="221"/>
      <c r="O32" s="221"/>
      <c r="P32" s="221"/>
      <c r="Q32" s="221"/>
      <c r="R32" s="221"/>
      <c r="S32" s="221"/>
      <c r="T32" s="222"/>
      <c r="U32" s="223"/>
      <c r="V32" s="165"/>
      <c r="W32" s="221"/>
      <c r="X32" s="221"/>
    </row>
    <row r="33" spans="1:24" s="12" customFormat="1">
      <c r="A33" s="161">
        <v>29</v>
      </c>
      <c r="B33" s="217" t="s">
        <v>142</v>
      </c>
      <c r="C33" s="162"/>
      <c r="D33" s="162" t="s">
        <v>92</v>
      </c>
      <c r="E33" s="218"/>
      <c r="F33" s="162">
        <v>2006</v>
      </c>
      <c r="G33" s="219">
        <v>306496</v>
      </c>
      <c r="H33" s="220"/>
      <c r="I33" s="221" t="s">
        <v>95</v>
      </c>
      <c r="J33" s="162" t="s">
        <v>143</v>
      </c>
      <c r="K33" s="221"/>
      <c r="L33" s="221"/>
      <c r="M33" s="221"/>
      <c r="N33" s="221"/>
      <c r="O33" s="221"/>
      <c r="P33" s="221"/>
      <c r="Q33" s="221"/>
      <c r="R33" s="221"/>
      <c r="S33" s="221"/>
      <c r="T33" s="222"/>
      <c r="U33" s="223"/>
      <c r="V33" s="165"/>
      <c r="W33" s="221"/>
      <c r="X33" s="221"/>
    </row>
    <row r="34" spans="1:24" s="12" customFormat="1">
      <c r="A34" s="161">
        <v>30</v>
      </c>
      <c r="B34" s="217" t="s">
        <v>144</v>
      </c>
      <c r="C34" s="162"/>
      <c r="D34" s="162"/>
      <c r="E34" s="218"/>
      <c r="F34" s="162"/>
      <c r="G34" s="219">
        <v>2630.1</v>
      </c>
      <c r="H34" s="220"/>
      <c r="I34" s="221"/>
      <c r="J34" s="162"/>
      <c r="K34" s="221"/>
      <c r="L34" s="221"/>
      <c r="M34" s="221"/>
      <c r="N34" s="221"/>
      <c r="O34" s="221"/>
      <c r="P34" s="221"/>
      <c r="Q34" s="221"/>
      <c r="R34" s="221"/>
      <c r="S34" s="221"/>
      <c r="T34" s="222"/>
      <c r="U34" s="223"/>
      <c r="V34" s="165"/>
      <c r="W34" s="221"/>
      <c r="X34" s="221"/>
    </row>
    <row r="35" spans="1:24" s="12" customFormat="1">
      <c r="A35" s="161">
        <v>31</v>
      </c>
      <c r="B35" s="217" t="s">
        <v>145</v>
      </c>
      <c r="C35" s="162"/>
      <c r="D35" s="162" t="s">
        <v>92</v>
      </c>
      <c r="E35" s="218"/>
      <c r="F35" s="162">
        <v>1966</v>
      </c>
      <c r="G35" s="219">
        <v>6309.8</v>
      </c>
      <c r="H35" s="220"/>
      <c r="I35" s="221" t="s">
        <v>95</v>
      </c>
      <c r="J35" s="162"/>
      <c r="K35" s="221"/>
      <c r="L35" s="221"/>
      <c r="M35" s="221"/>
      <c r="N35" s="221"/>
      <c r="O35" s="221"/>
      <c r="P35" s="221"/>
      <c r="Q35" s="221"/>
      <c r="R35" s="221"/>
      <c r="S35" s="221"/>
      <c r="T35" s="222"/>
      <c r="U35" s="223"/>
      <c r="V35" s="165"/>
      <c r="W35" s="221"/>
      <c r="X35" s="221"/>
    </row>
    <row r="36" spans="1:24" s="12" customFormat="1" ht="26.4">
      <c r="A36" s="161">
        <v>32</v>
      </c>
      <c r="B36" s="217" t="s">
        <v>146</v>
      </c>
      <c r="C36" s="162"/>
      <c r="D36" s="162"/>
      <c r="E36" s="218"/>
      <c r="F36" s="162"/>
      <c r="G36" s="219">
        <v>14601.52</v>
      </c>
      <c r="H36" s="224"/>
      <c r="I36" s="221"/>
      <c r="J36" s="162"/>
      <c r="K36" s="221"/>
      <c r="L36" s="221"/>
      <c r="M36" s="221"/>
      <c r="N36" s="221"/>
      <c r="O36" s="221"/>
      <c r="P36" s="221"/>
      <c r="Q36" s="221"/>
      <c r="R36" s="221"/>
      <c r="S36" s="221"/>
      <c r="T36" s="222"/>
      <c r="U36" s="223"/>
      <c r="V36" s="165"/>
      <c r="W36" s="221"/>
      <c r="X36" s="221"/>
    </row>
    <row r="37" spans="1:24" s="12" customFormat="1">
      <c r="A37" s="161">
        <v>33</v>
      </c>
      <c r="B37" s="217" t="s">
        <v>147</v>
      </c>
      <c r="C37" s="162"/>
      <c r="D37" s="162" t="s">
        <v>92</v>
      </c>
      <c r="E37" s="218"/>
      <c r="F37" s="162">
        <v>1954</v>
      </c>
      <c r="G37" s="219">
        <v>9464.77</v>
      </c>
      <c r="H37" s="220"/>
      <c r="I37" s="221"/>
      <c r="J37" s="162"/>
      <c r="K37" s="221"/>
      <c r="L37" s="221"/>
      <c r="M37" s="221"/>
      <c r="N37" s="221"/>
      <c r="O37" s="221"/>
      <c r="P37" s="221"/>
      <c r="Q37" s="221"/>
      <c r="R37" s="221"/>
      <c r="S37" s="221"/>
      <c r="T37" s="222"/>
      <c r="U37" s="223"/>
      <c r="V37" s="165"/>
      <c r="W37" s="221"/>
      <c r="X37" s="221"/>
    </row>
    <row r="38" spans="1:24" s="12" customFormat="1">
      <c r="A38" s="161">
        <v>34</v>
      </c>
      <c r="B38" s="217" t="s">
        <v>148</v>
      </c>
      <c r="C38" s="162"/>
      <c r="D38" s="162" t="s">
        <v>92</v>
      </c>
      <c r="E38" s="218"/>
      <c r="F38" s="162">
        <v>2010</v>
      </c>
      <c r="G38" s="219">
        <v>502258.03</v>
      </c>
      <c r="H38" s="224"/>
      <c r="I38" s="221"/>
      <c r="J38" s="162"/>
      <c r="K38" s="221"/>
      <c r="L38" s="221"/>
      <c r="M38" s="221"/>
      <c r="N38" s="221"/>
      <c r="O38" s="221"/>
      <c r="P38" s="221"/>
      <c r="Q38" s="221"/>
      <c r="R38" s="221"/>
      <c r="S38" s="221"/>
      <c r="T38" s="222"/>
      <c r="U38" s="223"/>
      <c r="V38" s="165"/>
      <c r="W38" s="221"/>
      <c r="X38" s="221"/>
    </row>
    <row r="39" spans="1:24" s="12" customFormat="1" ht="23.25" customHeight="1">
      <c r="A39" s="161">
        <v>35</v>
      </c>
      <c r="B39" s="217" t="s">
        <v>149</v>
      </c>
      <c r="C39" s="162"/>
      <c r="D39" s="162"/>
      <c r="E39" s="218"/>
      <c r="F39" s="162"/>
      <c r="G39" s="219">
        <v>594.5</v>
      </c>
      <c r="H39" s="220"/>
      <c r="I39" s="221"/>
      <c r="J39" s="162"/>
      <c r="K39" s="221"/>
      <c r="L39" s="221"/>
      <c r="M39" s="221"/>
      <c r="N39" s="221"/>
      <c r="O39" s="221"/>
      <c r="P39" s="221"/>
      <c r="Q39" s="221"/>
      <c r="R39" s="221"/>
      <c r="S39" s="221"/>
      <c r="T39" s="222"/>
      <c r="U39" s="223"/>
      <c r="V39" s="165"/>
      <c r="W39" s="221"/>
      <c r="X39" s="221"/>
    </row>
    <row r="40" spans="1:24" s="12" customFormat="1">
      <c r="A40" s="161">
        <v>36</v>
      </c>
      <c r="B40" s="217" t="s">
        <v>150</v>
      </c>
      <c r="C40" s="162"/>
      <c r="D40" s="162" t="s">
        <v>92</v>
      </c>
      <c r="E40" s="218"/>
      <c r="F40" s="162">
        <v>1999</v>
      </c>
      <c r="G40" s="219">
        <v>305802.43</v>
      </c>
      <c r="H40" s="220"/>
      <c r="I40" s="221" t="s">
        <v>95</v>
      </c>
      <c r="J40" s="162"/>
      <c r="K40" s="221"/>
      <c r="L40" s="221"/>
      <c r="M40" s="221"/>
      <c r="N40" s="221"/>
      <c r="O40" s="221"/>
      <c r="P40" s="221"/>
      <c r="Q40" s="221"/>
      <c r="R40" s="221"/>
      <c r="S40" s="221"/>
      <c r="T40" s="222"/>
      <c r="U40" s="223"/>
      <c r="V40" s="165"/>
      <c r="W40" s="221"/>
      <c r="X40" s="221"/>
    </row>
    <row r="41" spans="1:24" s="12" customFormat="1">
      <c r="A41" s="161">
        <v>37</v>
      </c>
      <c r="B41" s="217" t="s">
        <v>151</v>
      </c>
      <c r="C41" s="162"/>
      <c r="D41" s="162" t="s">
        <v>92</v>
      </c>
      <c r="E41" s="218"/>
      <c r="F41" s="162">
        <v>1995</v>
      </c>
      <c r="G41" s="219">
        <v>34748.22</v>
      </c>
      <c r="H41" s="224"/>
      <c r="I41" s="221" t="s">
        <v>95</v>
      </c>
      <c r="J41" s="162"/>
      <c r="K41" s="221"/>
      <c r="L41" s="221"/>
      <c r="M41" s="221"/>
      <c r="N41" s="221"/>
      <c r="O41" s="221"/>
      <c r="P41" s="221"/>
      <c r="Q41" s="221"/>
      <c r="R41" s="221"/>
      <c r="S41" s="221"/>
      <c r="T41" s="222"/>
      <c r="U41" s="223"/>
      <c r="V41" s="165"/>
      <c r="W41" s="221"/>
      <c r="X41" s="221"/>
    </row>
    <row r="42" spans="1:24" s="12" customFormat="1">
      <c r="A42" s="161">
        <v>38</v>
      </c>
      <c r="B42" s="217" t="s">
        <v>152</v>
      </c>
      <c r="C42" s="162"/>
      <c r="D42" s="162" t="s">
        <v>92</v>
      </c>
      <c r="E42" s="218"/>
      <c r="F42" s="162">
        <v>2007</v>
      </c>
      <c r="G42" s="219">
        <v>15000</v>
      </c>
      <c r="H42" s="220"/>
      <c r="I42" s="221" t="s">
        <v>95</v>
      </c>
      <c r="J42" s="162"/>
      <c r="K42" s="221"/>
      <c r="L42" s="221"/>
      <c r="M42" s="221"/>
      <c r="N42" s="221"/>
      <c r="O42" s="221"/>
      <c r="P42" s="221"/>
      <c r="Q42" s="221"/>
      <c r="R42" s="221"/>
      <c r="S42" s="221"/>
      <c r="T42" s="222"/>
      <c r="U42" s="223"/>
      <c r="V42" s="165"/>
      <c r="W42" s="221"/>
      <c r="X42" s="221"/>
    </row>
    <row r="43" spans="1:24" s="12" customFormat="1">
      <c r="A43" s="161">
        <v>39</v>
      </c>
      <c r="B43" s="217" t="s">
        <v>153</v>
      </c>
      <c r="C43" s="162"/>
      <c r="D43" s="162" t="s">
        <v>92</v>
      </c>
      <c r="E43" s="218"/>
      <c r="F43" s="162">
        <v>1995</v>
      </c>
      <c r="G43" s="219">
        <v>32088.57</v>
      </c>
      <c r="H43" s="220"/>
      <c r="I43" s="221" t="s">
        <v>95</v>
      </c>
      <c r="J43" s="162"/>
      <c r="K43" s="221"/>
      <c r="L43" s="221"/>
      <c r="M43" s="221"/>
      <c r="N43" s="221"/>
      <c r="O43" s="221"/>
      <c r="P43" s="221"/>
      <c r="Q43" s="221"/>
      <c r="R43" s="221"/>
      <c r="S43" s="221"/>
      <c r="T43" s="222"/>
      <c r="U43" s="223"/>
      <c r="V43" s="165"/>
      <c r="W43" s="221"/>
      <c r="X43" s="221"/>
    </row>
    <row r="44" spans="1:24" s="12" customFormat="1" ht="52.8">
      <c r="A44" s="205">
        <v>40</v>
      </c>
      <c r="B44" s="206" t="s">
        <v>154</v>
      </c>
      <c r="C44" s="207"/>
      <c r="D44" s="207" t="s">
        <v>92</v>
      </c>
      <c r="E44" s="208"/>
      <c r="F44" s="207">
        <v>2006</v>
      </c>
      <c r="G44" s="209"/>
      <c r="H44" s="172">
        <v>578000</v>
      </c>
      <c r="I44" s="214" t="s">
        <v>95</v>
      </c>
      <c r="J44" s="207"/>
      <c r="K44" s="214" t="s">
        <v>499</v>
      </c>
      <c r="L44" s="214" t="s">
        <v>495</v>
      </c>
      <c r="M44" s="214" t="s">
        <v>500</v>
      </c>
      <c r="N44" s="214"/>
      <c r="O44" s="214" t="s">
        <v>484</v>
      </c>
      <c r="P44" s="214" t="s">
        <v>484</v>
      </c>
      <c r="Q44" s="214" t="s">
        <v>484</v>
      </c>
      <c r="R44" s="214" t="s">
        <v>484</v>
      </c>
      <c r="S44" s="214" t="s">
        <v>485</v>
      </c>
      <c r="T44" s="216" t="s">
        <v>484</v>
      </c>
      <c r="U44" s="213">
        <v>172.64</v>
      </c>
      <c r="V44" s="215">
        <v>2</v>
      </c>
      <c r="W44" s="214" t="s">
        <v>286</v>
      </c>
      <c r="X44" s="214"/>
    </row>
    <row r="45" spans="1:24" s="12" customFormat="1">
      <c r="A45" s="161">
        <v>41</v>
      </c>
      <c r="B45" s="217" t="s">
        <v>155</v>
      </c>
      <c r="C45" s="162"/>
      <c r="D45" s="162" t="s">
        <v>92</v>
      </c>
      <c r="E45" s="218"/>
      <c r="F45" s="162">
        <v>2006</v>
      </c>
      <c r="G45" s="219">
        <v>65352.85</v>
      </c>
      <c r="H45" s="220"/>
      <c r="I45" s="221" t="s">
        <v>95</v>
      </c>
      <c r="J45" s="162"/>
      <c r="K45" s="221"/>
      <c r="L45" s="221"/>
      <c r="M45" s="221"/>
      <c r="N45" s="221"/>
      <c r="O45" s="221"/>
      <c r="P45" s="221"/>
      <c r="Q45" s="221"/>
      <c r="R45" s="221"/>
      <c r="S45" s="221"/>
      <c r="T45" s="222"/>
      <c r="U45" s="223"/>
      <c r="V45" s="165"/>
      <c r="W45" s="221"/>
      <c r="X45" s="221"/>
    </row>
    <row r="46" spans="1:24" s="13" customFormat="1" ht="39.6">
      <c r="A46" s="205">
        <v>42</v>
      </c>
      <c r="B46" s="206" t="s">
        <v>156</v>
      </c>
      <c r="C46" s="207"/>
      <c r="D46" s="207" t="s">
        <v>92</v>
      </c>
      <c r="E46" s="208"/>
      <c r="F46" s="207">
        <v>2007</v>
      </c>
      <c r="G46" s="209"/>
      <c r="H46" s="171">
        <v>715000</v>
      </c>
      <c r="I46" s="214" t="s">
        <v>95</v>
      </c>
      <c r="J46" s="207"/>
      <c r="K46" s="214" t="s">
        <v>491</v>
      </c>
      <c r="L46" s="214" t="s">
        <v>495</v>
      </c>
      <c r="M46" s="214" t="s">
        <v>501</v>
      </c>
      <c r="N46" s="214"/>
      <c r="O46" s="214" t="s">
        <v>484</v>
      </c>
      <c r="P46" s="214" t="s">
        <v>484</v>
      </c>
      <c r="Q46" s="214" t="s">
        <v>484</v>
      </c>
      <c r="R46" s="214" t="s">
        <v>484</v>
      </c>
      <c r="S46" s="214" t="s">
        <v>485</v>
      </c>
      <c r="T46" s="216" t="s">
        <v>484</v>
      </c>
      <c r="U46" s="213">
        <v>213.56</v>
      </c>
      <c r="V46" s="215">
        <v>2</v>
      </c>
      <c r="W46" s="214" t="s">
        <v>286</v>
      </c>
      <c r="X46" s="214"/>
    </row>
    <row r="47" spans="1:24" s="12" customFormat="1">
      <c r="A47" s="161">
        <v>43</v>
      </c>
      <c r="B47" s="217" t="s">
        <v>157</v>
      </c>
      <c r="C47" s="162"/>
      <c r="D47" s="162" t="s">
        <v>92</v>
      </c>
      <c r="E47" s="218"/>
      <c r="F47" s="162">
        <v>2007</v>
      </c>
      <c r="G47" s="219">
        <v>94403.63</v>
      </c>
      <c r="H47" s="220"/>
      <c r="I47" s="221" t="s">
        <v>95</v>
      </c>
      <c r="J47" s="162"/>
      <c r="K47" s="221"/>
      <c r="L47" s="221"/>
      <c r="M47" s="221"/>
      <c r="N47" s="221"/>
      <c r="O47" s="221"/>
      <c r="P47" s="221"/>
      <c r="Q47" s="221"/>
      <c r="R47" s="221"/>
      <c r="S47" s="221"/>
      <c r="T47" s="222"/>
      <c r="U47" s="223"/>
      <c r="V47" s="165"/>
      <c r="W47" s="221"/>
      <c r="X47" s="221"/>
    </row>
    <row r="48" spans="1:24" s="13" customFormat="1" ht="66">
      <c r="A48" s="205">
        <v>44</v>
      </c>
      <c r="B48" s="206" t="s">
        <v>158</v>
      </c>
      <c r="C48" s="207"/>
      <c r="D48" s="207" t="s">
        <v>92</v>
      </c>
      <c r="E48" s="208"/>
      <c r="F48" s="207">
        <v>1999</v>
      </c>
      <c r="G48" s="209"/>
      <c r="H48" s="172">
        <v>92000</v>
      </c>
      <c r="I48" s="214" t="s">
        <v>95</v>
      </c>
      <c r="J48" s="207"/>
      <c r="K48" s="214" t="s">
        <v>502</v>
      </c>
      <c r="L48" s="214" t="s">
        <v>495</v>
      </c>
      <c r="M48" s="214" t="s">
        <v>503</v>
      </c>
      <c r="N48" s="214"/>
      <c r="O48" s="214" t="s">
        <v>484</v>
      </c>
      <c r="P48" s="214" t="s">
        <v>484</v>
      </c>
      <c r="Q48" s="214" t="s">
        <v>484</v>
      </c>
      <c r="R48" s="214" t="s">
        <v>484</v>
      </c>
      <c r="S48" s="214" t="s">
        <v>485</v>
      </c>
      <c r="T48" s="216" t="s">
        <v>484</v>
      </c>
      <c r="U48" s="213">
        <v>32.82</v>
      </c>
      <c r="V48" s="215">
        <v>1</v>
      </c>
      <c r="W48" s="214" t="s">
        <v>286</v>
      </c>
      <c r="X48" s="214"/>
    </row>
    <row r="49" spans="1:24" s="12" customFormat="1" ht="15.75" customHeight="1">
      <c r="A49" s="161">
        <v>45</v>
      </c>
      <c r="B49" s="217" t="s">
        <v>159</v>
      </c>
      <c r="C49" s="162"/>
      <c r="D49" s="162" t="s">
        <v>92</v>
      </c>
      <c r="E49" s="218"/>
      <c r="F49" s="162">
        <v>1970</v>
      </c>
      <c r="G49" s="219">
        <v>5000</v>
      </c>
      <c r="H49" s="220"/>
      <c r="I49" s="221" t="s">
        <v>95</v>
      </c>
      <c r="J49" s="162"/>
      <c r="K49" s="221"/>
      <c r="L49" s="221"/>
      <c r="M49" s="221"/>
      <c r="N49" s="221"/>
      <c r="O49" s="221"/>
      <c r="P49" s="221"/>
      <c r="Q49" s="221"/>
      <c r="R49" s="221"/>
      <c r="S49" s="221"/>
      <c r="T49" s="222"/>
      <c r="U49" s="223"/>
      <c r="V49" s="165"/>
      <c r="W49" s="221"/>
      <c r="X49" s="221"/>
    </row>
    <row r="50" spans="1:24" s="13" customFormat="1" ht="15.75" customHeight="1">
      <c r="A50" s="161">
        <v>46</v>
      </c>
      <c r="B50" s="217" t="s">
        <v>160</v>
      </c>
      <c r="C50" s="162"/>
      <c r="D50" s="162" t="s">
        <v>92</v>
      </c>
      <c r="E50" s="218"/>
      <c r="F50" s="162">
        <v>2010</v>
      </c>
      <c r="G50" s="219">
        <v>92300</v>
      </c>
      <c r="H50" s="220"/>
      <c r="I50" s="221" t="s">
        <v>95</v>
      </c>
      <c r="J50" s="162"/>
      <c r="K50" s="221"/>
      <c r="L50" s="221"/>
      <c r="M50" s="221"/>
      <c r="N50" s="221"/>
      <c r="O50" s="221"/>
      <c r="P50" s="221"/>
      <c r="Q50" s="221"/>
      <c r="R50" s="221"/>
      <c r="S50" s="221"/>
      <c r="T50" s="222"/>
      <c r="U50" s="223"/>
      <c r="V50" s="165"/>
      <c r="W50" s="221"/>
      <c r="X50" s="221"/>
    </row>
    <row r="51" spans="1:24" s="12" customFormat="1" ht="15.75" customHeight="1">
      <c r="A51" s="161">
        <v>47</v>
      </c>
      <c r="B51" s="217" t="s">
        <v>161</v>
      </c>
      <c r="C51" s="162"/>
      <c r="D51" s="162"/>
      <c r="E51" s="218"/>
      <c r="F51" s="162"/>
      <c r="G51" s="219">
        <v>2002.52</v>
      </c>
      <c r="H51" s="220"/>
      <c r="I51" s="159"/>
      <c r="J51" s="162"/>
      <c r="K51" s="159"/>
      <c r="L51" s="159"/>
      <c r="M51" s="159"/>
      <c r="N51" s="159"/>
      <c r="O51" s="159"/>
      <c r="P51" s="159"/>
      <c r="Q51" s="159"/>
      <c r="R51" s="159"/>
      <c r="S51" s="159"/>
      <c r="T51" s="160"/>
      <c r="U51" s="162"/>
      <c r="V51" s="165"/>
      <c r="W51" s="159"/>
      <c r="X51" s="159"/>
    </row>
    <row r="52" spans="1:24" s="12" customFormat="1">
      <c r="A52" s="161">
        <v>48</v>
      </c>
      <c r="B52" s="217" t="s">
        <v>162</v>
      </c>
      <c r="C52" s="162"/>
      <c r="D52" s="162"/>
      <c r="E52" s="218"/>
      <c r="F52" s="162"/>
      <c r="G52" s="219">
        <v>66953.34</v>
      </c>
      <c r="H52" s="220"/>
      <c r="I52" s="159"/>
      <c r="J52" s="162"/>
      <c r="K52" s="159"/>
      <c r="L52" s="159"/>
      <c r="M52" s="159"/>
      <c r="N52" s="159"/>
      <c r="O52" s="159"/>
      <c r="P52" s="159"/>
      <c r="Q52" s="159"/>
      <c r="R52" s="159"/>
      <c r="S52" s="159"/>
      <c r="T52" s="160"/>
      <c r="U52" s="162"/>
      <c r="V52" s="165"/>
      <c r="W52" s="159"/>
      <c r="X52" s="159"/>
    </row>
    <row r="53" spans="1:24" s="12" customFormat="1" ht="22.5" customHeight="1">
      <c r="A53" s="205">
        <v>49</v>
      </c>
      <c r="B53" s="206" t="s">
        <v>163</v>
      </c>
      <c r="C53" s="207"/>
      <c r="D53" s="207" t="s">
        <v>92</v>
      </c>
      <c r="E53" s="208"/>
      <c r="F53" s="207">
        <v>2002</v>
      </c>
      <c r="G53" s="209"/>
      <c r="H53" s="172">
        <v>559000</v>
      </c>
      <c r="I53" s="214" t="s">
        <v>95</v>
      </c>
      <c r="J53" s="207"/>
      <c r="K53" s="214" t="s">
        <v>504</v>
      </c>
      <c r="L53" s="214" t="s">
        <v>495</v>
      </c>
      <c r="M53" s="214" t="s">
        <v>505</v>
      </c>
      <c r="N53" s="214"/>
      <c r="O53" s="214" t="s">
        <v>484</v>
      </c>
      <c r="P53" s="214" t="s">
        <v>484</v>
      </c>
      <c r="Q53" s="214" t="s">
        <v>484</v>
      </c>
      <c r="R53" s="214" t="s">
        <v>484</v>
      </c>
      <c r="S53" s="214" t="s">
        <v>485</v>
      </c>
      <c r="T53" s="216" t="s">
        <v>484</v>
      </c>
      <c r="U53" s="213">
        <v>226.5</v>
      </c>
      <c r="V53" s="215">
        <v>2</v>
      </c>
      <c r="W53" s="214" t="s">
        <v>286</v>
      </c>
      <c r="X53" s="214"/>
    </row>
    <row r="54" spans="1:24" s="12" customFormat="1" ht="39.6">
      <c r="A54" s="161">
        <v>50</v>
      </c>
      <c r="B54" s="279" t="s">
        <v>164</v>
      </c>
      <c r="C54" s="162"/>
      <c r="D54" s="162" t="s">
        <v>92</v>
      </c>
      <c r="E54" s="218"/>
      <c r="F54" s="162">
        <v>1995</v>
      </c>
      <c r="G54" s="219"/>
      <c r="H54" s="171">
        <v>613000</v>
      </c>
      <c r="I54" s="221" t="s">
        <v>95</v>
      </c>
      <c r="J54" s="162"/>
      <c r="K54" s="221" t="s">
        <v>506</v>
      </c>
      <c r="L54" s="221" t="s">
        <v>495</v>
      </c>
      <c r="M54" s="221" t="s">
        <v>507</v>
      </c>
      <c r="N54" s="221"/>
      <c r="O54" s="221" t="s">
        <v>484</v>
      </c>
      <c r="P54" s="221" t="s">
        <v>484</v>
      </c>
      <c r="Q54" s="221" t="s">
        <v>484</v>
      </c>
      <c r="R54" s="221" t="s">
        <v>484</v>
      </c>
      <c r="S54" s="221" t="s">
        <v>485</v>
      </c>
      <c r="T54" s="222" t="s">
        <v>484</v>
      </c>
      <c r="U54" s="223">
        <v>199.05</v>
      </c>
      <c r="V54" s="165">
        <v>2</v>
      </c>
      <c r="W54" s="221" t="s">
        <v>286</v>
      </c>
      <c r="X54" s="221"/>
    </row>
    <row r="55" spans="1:24" s="13" customFormat="1">
      <c r="A55" s="161">
        <v>51</v>
      </c>
      <c r="B55" s="217" t="s">
        <v>165</v>
      </c>
      <c r="C55" s="162"/>
      <c r="D55" s="162" t="s">
        <v>92</v>
      </c>
      <c r="E55" s="218"/>
      <c r="F55" s="162">
        <v>1996</v>
      </c>
      <c r="G55" s="219">
        <v>12329.07</v>
      </c>
      <c r="H55" s="224"/>
      <c r="I55" s="221" t="s">
        <v>95</v>
      </c>
      <c r="J55" s="162"/>
      <c r="K55" s="221"/>
      <c r="L55" s="221"/>
      <c r="M55" s="221"/>
      <c r="N55" s="221"/>
      <c r="O55" s="221"/>
      <c r="P55" s="221"/>
      <c r="Q55" s="221"/>
      <c r="R55" s="221"/>
      <c r="S55" s="221"/>
      <c r="T55" s="222"/>
      <c r="U55" s="223"/>
      <c r="V55" s="165"/>
      <c r="W55" s="221"/>
      <c r="X55" s="221"/>
    </row>
    <row r="56" spans="1:24" s="12" customFormat="1">
      <c r="A56" s="161">
        <v>52</v>
      </c>
      <c r="B56" s="217" t="s">
        <v>166</v>
      </c>
      <c r="C56" s="162"/>
      <c r="D56" s="162" t="s">
        <v>92</v>
      </c>
      <c r="E56" s="218"/>
      <c r="F56" s="162">
        <v>2007</v>
      </c>
      <c r="G56" s="219">
        <v>1000</v>
      </c>
      <c r="H56" s="220"/>
      <c r="I56" s="221" t="s">
        <v>95</v>
      </c>
      <c r="J56" s="162"/>
      <c r="K56" s="221"/>
      <c r="L56" s="221"/>
      <c r="M56" s="221"/>
      <c r="N56" s="221"/>
      <c r="O56" s="221"/>
      <c r="P56" s="221"/>
      <c r="Q56" s="221"/>
      <c r="R56" s="221"/>
      <c r="S56" s="221"/>
      <c r="T56" s="222"/>
      <c r="U56" s="223"/>
      <c r="V56" s="165"/>
      <c r="W56" s="221"/>
      <c r="X56" s="221"/>
    </row>
    <row r="57" spans="1:24" s="12" customFormat="1" ht="23.25" customHeight="1">
      <c r="A57" s="161">
        <v>53</v>
      </c>
      <c r="B57" s="217" t="s">
        <v>167</v>
      </c>
      <c r="C57" s="162"/>
      <c r="D57" s="162" t="s">
        <v>92</v>
      </c>
      <c r="E57" s="218"/>
      <c r="F57" s="162">
        <v>2007</v>
      </c>
      <c r="G57" s="219">
        <v>908.3</v>
      </c>
      <c r="H57" s="220"/>
      <c r="I57" s="221" t="s">
        <v>95</v>
      </c>
      <c r="J57" s="162"/>
      <c r="K57" s="221"/>
      <c r="L57" s="221"/>
      <c r="M57" s="221"/>
      <c r="N57" s="221"/>
      <c r="O57" s="221"/>
      <c r="P57" s="221"/>
      <c r="Q57" s="221"/>
      <c r="R57" s="221"/>
      <c r="S57" s="221"/>
      <c r="T57" s="222"/>
      <c r="U57" s="223"/>
      <c r="V57" s="165"/>
      <c r="W57" s="221"/>
      <c r="X57" s="221"/>
    </row>
    <row r="58" spans="1:24" s="12" customFormat="1" ht="23.25" customHeight="1">
      <c r="A58" s="161">
        <v>54</v>
      </c>
      <c r="B58" s="217" t="s">
        <v>168</v>
      </c>
      <c r="C58" s="162"/>
      <c r="D58" s="162" t="s">
        <v>92</v>
      </c>
      <c r="E58" s="218"/>
      <c r="F58" s="162">
        <v>2012</v>
      </c>
      <c r="G58" s="219">
        <v>587762.73</v>
      </c>
      <c r="H58" s="224"/>
      <c r="I58" s="221" t="s">
        <v>95</v>
      </c>
      <c r="J58" s="162"/>
      <c r="K58" s="221"/>
      <c r="L58" s="221"/>
      <c r="M58" s="221"/>
      <c r="N58" s="221"/>
      <c r="O58" s="221"/>
      <c r="P58" s="221"/>
      <c r="Q58" s="221"/>
      <c r="R58" s="221"/>
      <c r="S58" s="221"/>
      <c r="T58" s="222"/>
      <c r="U58" s="223"/>
      <c r="V58" s="165"/>
      <c r="W58" s="221"/>
      <c r="X58" s="221"/>
    </row>
    <row r="59" spans="1:24" s="12" customFormat="1" ht="23.25" customHeight="1">
      <c r="A59" s="161">
        <v>55</v>
      </c>
      <c r="B59" s="217" t="s">
        <v>169</v>
      </c>
      <c r="C59" s="207"/>
      <c r="D59" s="162" t="s">
        <v>92</v>
      </c>
      <c r="E59" s="208"/>
      <c r="F59" s="162">
        <v>2011</v>
      </c>
      <c r="G59" s="219">
        <v>885415.98</v>
      </c>
      <c r="H59" s="171"/>
      <c r="I59" s="214" t="s">
        <v>95</v>
      </c>
      <c r="J59" s="207"/>
      <c r="K59" s="214"/>
      <c r="L59" s="214"/>
      <c r="M59" s="214"/>
      <c r="N59" s="214"/>
      <c r="O59" s="214"/>
      <c r="P59" s="214"/>
      <c r="Q59" s="214"/>
      <c r="R59" s="214"/>
      <c r="S59" s="214"/>
      <c r="T59" s="216"/>
      <c r="U59" s="213"/>
      <c r="V59" s="215"/>
      <c r="W59" s="214"/>
      <c r="X59" s="214"/>
    </row>
    <row r="60" spans="1:24" s="12" customFormat="1" ht="23.25" customHeight="1">
      <c r="A60" s="161">
        <v>56</v>
      </c>
      <c r="B60" s="217" t="s">
        <v>170</v>
      </c>
      <c r="C60" s="162"/>
      <c r="D60" s="162" t="s">
        <v>92</v>
      </c>
      <c r="E60" s="218"/>
      <c r="F60" s="162">
        <v>2012</v>
      </c>
      <c r="G60" s="219">
        <v>1741559.56</v>
      </c>
      <c r="H60" s="220"/>
      <c r="I60" s="221" t="s">
        <v>95</v>
      </c>
      <c r="J60" s="162"/>
      <c r="K60" s="221"/>
      <c r="L60" s="221"/>
      <c r="M60" s="221"/>
      <c r="N60" s="221"/>
      <c r="O60" s="221"/>
      <c r="P60" s="221"/>
      <c r="Q60" s="221"/>
      <c r="R60" s="221"/>
      <c r="S60" s="221"/>
      <c r="T60" s="222"/>
      <c r="U60" s="223"/>
      <c r="V60" s="165"/>
      <c r="W60" s="221"/>
      <c r="X60" s="221"/>
    </row>
    <row r="61" spans="1:24" s="13" customFormat="1" ht="26.4">
      <c r="A61" s="161">
        <v>57</v>
      </c>
      <c r="B61" s="217" t="s">
        <v>171</v>
      </c>
      <c r="C61" s="162"/>
      <c r="D61" s="162" t="s">
        <v>92</v>
      </c>
      <c r="E61" s="218"/>
      <c r="F61" s="162">
        <v>2013</v>
      </c>
      <c r="G61" s="219">
        <v>1169265.76</v>
      </c>
      <c r="H61" s="220"/>
      <c r="I61" s="221"/>
      <c r="J61" s="162"/>
      <c r="K61" s="221"/>
      <c r="L61" s="221"/>
      <c r="M61" s="221"/>
      <c r="N61" s="221"/>
      <c r="O61" s="221"/>
      <c r="P61" s="221"/>
      <c r="Q61" s="221"/>
      <c r="R61" s="221"/>
      <c r="S61" s="221"/>
      <c r="T61" s="222"/>
      <c r="U61" s="223"/>
      <c r="V61" s="165"/>
      <c r="W61" s="221"/>
      <c r="X61" s="221"/>
    </row>
    <row r="62" spans="1:24" s="12" customFormat="1">
      <c r="A62" s="161">
        <v>58</v>
      </c>
      <c r="B62" s="217" t="s">
        <v>172</v>
      </c>
      <c r="C62" s="162"/>
      <c r="D62" s="162" t="s">
        <v>92</v>
      </c>
      <c r="E62" s="218"/>
      <c r="F62" s="161"/>
      <c r="G62" s="219">
        <v>116000</v>
      </c>
      <c r="H62" s="220"/>
      <c r="I62" s="159" t="s">
        <v>95</v>
      </c>
      <c r="J62" s="162"/>
      <c r="K62" s="159"/>
      <c r="L62" s="159"/>
      <c r="M62" s="159"/>
      <c r="N62" s="159"/>
      <c r="O62" s="159"/>
      <c r="P62" s="159"/>
      <c r="Q62" s="159"/>
      <c r="R62" s="159"/>
      <c r="S62" s="159"/>
      <c r="T62" s="160"/>
      <c r="U62" s="162"/>
      <c r="V62" s="165"/>
      <c r="W62" s="159"/>
      <c r="X62" s="159"/>
    </row>
    <row r="63" spans="1:24" s="12" customFormat="1">
      <c r="A63" s="161">
        <v>59</v>
      </c>
      <c r="B63" s="118" t="s">
        <v>173</v>
      </c>
      <c r="C63" s="118"/>
      <c r="D63" s="162" t="s">
        <v>92</v>
      </c>
      <c r="E63" s="218"/>
      <c r="F63" s="120">
        <v>2014</v>
      </c>
      <c r="G63" s="225">
        <v>533052.42000000004</v>
      </c>
      <c r="H63" s="226"/>
      <c r="I63" s="55" t="s">
        <v>95</v>
      </c>
      <c r="J63" s="118"/>
      <c r="K63" s="55"/>
      <c r="L63" s="55"/>
      <c r="M63" s="55"/>
      <c r="N63" s="55"/>
      <c r="O63" s="55"/>
      <c r="P63" s="55"/>
      <c r="Q63" s="55"/>
      <c r="R63" s="55"/>
      <c r="S63" s="55"/>
      <c r="T63" s="117"/>
      <c r="U63" s="223"/>
      <c r="V63" s="165"/>
      <c r="W63" s="221"/>
      <c r="X63" s="221"/>
    </row>
    <row r="64" spans="1:24" s="12" customFormat="1" ht="20.25" customHeight="1">
      <c r="A64" s="161">
        <v>60</v>
      </c>
      <c r="B64" s="161" t="s">
        <v>174</v>
      </c>
      <c r="C64" s="161"/>
      <c r="D64" s="162" t="s">
        <v>92</v>
      </c>
      <c r="E64" s="161"/>
      <c r="F64" s="161"/>
      <c r="G64" s="227">
        <v>184906.02</v>
      </c>
      <c r="H64" s="168"/>
      <c r="I64" s="159" t="s">
        <v>95</v>
      </c>
      <c r="J64" s="161"/>
      <c r="K64" s="159"/>
      <c r="L64" s="159"/>
      <c r="M64" s="159"/>
      <c r="N64" s="159"/>
      <c r="O64" s="159"/>
      <c r="P64" s="159"/>
      <c r="Q64" s="159"/>
      <c r="R64" s="159"/>
      <c r="S64" s="159"/>
      <c r="T64" s="160"/>
      <c r="U64" s="162"/>
      <c r="V64" s="165"/>
      <c r="W64" s="159"/>
      <c r="X64" s="159"/>
    </row>
    <row r="65" spans="1:25" s="12" customFormat="1" ht="20.25" customHeight="1">
      <c r="A65" s="161">
        <v>61</v>
      </c>
      <c r="B65" s="161" t="s">
        <v>436</v>
      </c>
      <c r="C65" s="161"/>
      <c r="D65" s="162" t="s">
        <v>92</v>
      </c>
      <c r="E65" s="161"/>
      <c r="F65" s="162">
        <v>2016</v>
      </c>
      <c r="G65" s="193">
        <v>3554700</v>
      </c>
      <c r="H65" s="163"/>
      <c r="I65" s="159" t="s">
        <v>95</v>
      </c>
      <c r="J65" s="161"/>
      <c r="K65" s="159"/>
      <c r="L65" s="159"/>
      <c r="M65" s="159"/>
      <c r="N65" s="159"/>
      <c r="O65" s="159"/>
      <c r="P65" s="159"/>
      <c r="Q65" s="159"/>
      <c r="R65" s="159"/>
      <c r="S65" s="159"/>
      <c r="T65" s="160"/>
      <c r="U65" s="162"/>
      <c r="V65" s="165"/>
      <c r="W65" s="159"/>
      <c r="X65" s="159"/>
    </row>
    <row r="66" spans="1:25" s="12" customFormat="1" ht="32.25" customHeight="1">
      <c r="A66" s="282" t="s">
        <v>0</v>
      </c>
      <c r="B66" s="283"/>
      <c r="C66" s="283"/>
      <c r="D66" s="283"/>
      <c r="E66" s="283"/>
      <c r="F66" s="284"/>
      <c r="G66" s="300">
        <f>SUM(G5:H65)</f>
        <v>23240989.480000004</v>
      </c>
      <c r="H66" s="301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9"/>
      <c r="U66" s="228"/>
      <c r="V66" s="230"/>
      <c r="W66" s="228"/>
      <c r="X66" s="228"/>
    </row>
    <row r="67" spans="1:25" s="12" customFormat="1">
      <c r="A67" s="289" t="s">
        <v>283</v>
      </c>
      <c r="B67" s="289"/>
      <c r="C67" s="289"/>
      <c r="D67" s="289"/>
      <c r="E67" s="289"/>
      <c r="F67" s="289"/>
      <c r="G67" s="289"/>
      <c r="H67" s="167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3"/>
      <c r="U67" s="202"/>
      <c r="V67" s="204"/>
      <c r="W67" s="202"/>
      <c r="X67" s="202"/>
    </row>
    <row r="68" spans="1:25" s="6" customFormat="1" ht="23.25" customHeight="1">
      <c r="A68" s="161">
        <v>1</v>
      </c>
      <c r="B68" s="217" t="s">
        <v>228</v>
      </c>
      <c r="C68" s="231"/>
      <c r="D68" s="232"/>
      <c r="E68" s="218"/>
      <c r="F68" s="233"/>
      <c r="G68" s="219">
        <v>375250</v>
      </c>
      <c r="H68" s="220"/>
      <c r="I68" s="228"/>
      <c r="J68" s="162" t="s">
        <v>100</v>
      </c>
      <c r="K68" s="228"/>
      <c r="L68" s="228"/>
      <c r="M68" s="228"/>
      <c r="N68" s="228"/>
      <c r="O68" s="228"/>
      <c r="P68" s="228"/>
      <c r="Q68" s="228"/>
      <c r="R68" s="228"/>
      <c r="S68" s="228"/>
      <c r="T68" s="229"/>
      <c r="U68" s="228"/>
      <c r="V68" s="230"/>
      <c r="W68" s="228"/>
      <c r="X68" s="228"/>
    </row>
    <row r="69" spans="1:25" ht="20.25" customHeight="1">
      <c r="A69" s="161">
        <v>2</v>
      </c>
      <c r="B69" s="217" t="s">
        <v>229</v>
      </c>
      <c r="C69" s="231"/>
      <c r="D69" s="232"/>
      <c r="E69" s="218"/>
      <c r="F69" s="233"/>
      <c r="G69" s="219">
        <v>18834.990000000002</v>
      </c>
      <c r="H69" s="220"/>
      <c r="I69" s="228"/>
      <c r="J69" s="162" t="s">
        <v>120</v>
      </c>
      <c r="K69" s="228"/>
      <c r="L69" s="228"/>
      <c r="M69" s="228"/>
      <c r="N69" s="228"/>
      <c r="O69" s="228"/>
      <c r="P69" s="228"/>
      <c r="Q69" s="228"/>
      <c r="R69" s="228"/>
      <c r="S69" s="228"/>
      <c r="T69" s="229"/>
      <c r="U69" s="228"/>
      <c r="V69" s="230"/>
      <c r="W69" s="228"/>
      <c r="X69" s="228"/>
      <c r="Y69" s="84"/>
    </row>
    <row r="70" spans="1:25" s="12" customFormat="1" ht="20.25" customHeight="1">
      <c r="A70" s="161">
        <v>3</v>
      </c>
      <c r="B70" s="217" t="s">
        <v>230</v>
      </c>
      <c r="C70" s="231"/>
      <c r="D70" s="232"/>
      <c r="E70" s="218"/>
      <c r="F70" s="233"/>
      <c r="G70" s="219">
        <v>1393985</v>
      </c>
      <c r="H70" s="220"/>
      <c r="I70" s="228"/>
      <c r="J70" s="162" t="s">
        <v>100</v>
      </c>
      <c r="K70" s="228"/>
      <c r="L70" s="228"/>
      <c r="M70" s="228"/>
      <c r="N70" s="228"/>
      <c r="O70" s="228"/>
      <c r="P70" s="228"/>
      <c r="Q70" s="228"/>
      <c r="R70" s="228"/>
      <c r="S70" s="228"/>
      <c r="T70" s="229"/>
      <c r="U70" s="228"/>
      <c r="V70" s="230"/>
      <c r="W70" s="228"/>
      <c r="X70" s="228"/>
    </row>
    <row r="71" spans="1:25" s="12" customFormat="1" ht="20.25" customHeight="1">
      <c r="A71" s="161">
        <v>4</v>
      </c>
      <c r="B71" s="217" t="s">
        <v>231</v>
      </c>
      <c r="C71" s="231"/>
      <c r="D71" s="232"/>
      <c r="E71" s="218"/>
      <c r="F71" s="233"/>
      <c r="G71" s="219">
        <v>37481.730000000003</v>
      </c>
      <c r="H71" s="220"/>
      <c r="I71" s="228"/>
      <c r="J71" s="162" t="s">
        <v>232</v>
      </c>
      <c r="K71" s="228"/>
      <c r="L71" s="228"/>
      <c r="M71" s="228"/>
      <c r="N71" s="228"/>
      <c r="O71" s="228"/>
      <c r="P71" s="228"/>
      <c r="Q71" s="228"/>
      <c r="R71" s="228"/>
      <c r="S71" s="228"/>
      <c r="T71" s="229"/>
      <c r="U71" s="228"/>
      <c r="V71" s="230"/>
      <c r="W71" s="228"/>
      <c r="X71" s="228"/>
    </row>
    <row r="72" spans="1:25" s="12" customFormat="1" ht="20.25" customHeight="1">
      <c r="A72" s="161">
        <v>5</v>
      </c>
      <c r="B72" s="217" t="s">
        <v>233</v>
      </c>
      <c r="C72" s="231"/>
      <c r="D72" s="232"/>
      <c r="E72" s="218"/>
      <c r="F72" s="233"/>
      <c r="G72" s="219">
        <v>24893</v>
      </c>
      <c r="H72" s="220"/>
      <c r="I72" s="228"/>
      <c r="J72" s="162" t="s">
        <v>234</v>
      </c>
      <c r="K72" s="228"/>
      <c r="L72" s="228"/>
      <c r="M72" s="228"/>
      <c r="N72" s="228"/>
      <c r="O72" s="228"/>
      <c r="P72" s="228"/>
      <c r="Q72" s="228"/>
      <c r="R72" s="228"/>
      <c r="S72" s="228"/>
      <c r="T72" s="229"/>
      <c r="U72" s="228"/>
      <c r="V72" s="230"/>
      <c r="W72" s="228"/>
      <c r="X72" s="228"/>
    </row>
    <row r="73" spans="1:25" s="12" customFormat="1" ht="20.25" customHeight="1">
      <c r="A73" s="161">
        <v>6</v>
      </c>
      <c r="B73" s="217" t="s">
        <v>235</v>
      </c>
      <c r="C73" s="231"/>
      <c r="D73" s="232"/>
      <c r="E73" s="218"/>
      <c r="F73" s="233"/>
      <c r="G73" s="219">
        <v>10202</v>
      </c>
      <c r="H73" s="220"/>
      <c r="I73" s="228"/>
      <c r="J73" s="162" t="s">
        <v>234</v>
      </c>
      <c r="K73" s="228"/>
      <c r="L73" s="228"/>
      <c r="M73" s="228"/>
      <c r="N73" s="228"/>
      <c r="O73" s="228"/>
      <c r="P73" s="228"/>
      <c r="Q73" s="228"/>
      <c r="R73" s="228"/>
      <c r="S73" s="228"/>
      <c r="T73" s="229"/>
      <c r="U73" s="228"/>
      <c r="V73" s="230"/>
      <c r="W73" s="228"/>
      <c r="X73" s="228"/>
    </row>
    <row r="74" spans="1:25" s="12" customFormat="1" ht="20.25" customHeight="1">
      <c r="A74" s="161">
        <v>7</v>
      </c>
      <c r="B74" s="217" t="s">
        <v>235</v>
      </c>
      <c r="C74" s="231"/>
      <c r="D74" s="232"/>
      <c r="E74" s="218"/>
      <c r="F74" s="233"/>
      <c r="G74" s="219">
        <v>17029</v>
      </c>
      <c r="H74" s="220"/>
      <c r="I74" s="228"/>
      <c r="J74" s="162" t="s">
        <v>130</v>
      </c>
      <c r="K74" s="228"/>
      <c r="L74" s="228"/>
      <c r="M74" s="228"/>
      <c r="N74" s="228"/>
      <c r="O74" s="228"/>
      <c r="P74" s="228"/>
      <c r="Q74" s="228"/>
      <c r="R74" s="228"/>
      <c r="S74" s="228"/>
      <c r="T74" s="229"/>
      <c r="U74" s="228"/>
      <c r="V74" s="230"/>
      <c r="W74" s="228"/>
      <c r="X74" s="228"/>
    </row>
    <row r="75" spans="1:25" s="12" customFormat="1" ht="20.25" customHeight="1">
      <c r="A75" s="161">
        <v>8</v>
      </c>
      <c r="B75" s="217" t="s">
        <v>236</v>
      </c>
      <c r="C75" s="231"/>
      <c r="D75" s="232"/>
      <c r="E75" s="218"/>
      <c r="F75" s="233"/>
      <c r="G75" s="219">
        <v>199985</v>
      </c>
      <c r="H75" s="220"/>
      <c r="I75" s="228"/>
      <c r="J75" s="162" t="s">
        <v>130</v>
      </c>
      <c r="K75" s="228"/>
      <c r="L75" s="228"/>
      <c r="M75" s="228"/>
      <c r="N75" s="228"/>
      <c r="O75" s="228"/>
      <c r="P75" s="228"/>
      <c r="Q75" s="228"/>
      <c r="R75" s="228"/>
      <c r="S75" s="228"/>
      <c r="T75" s="229"/>
      <c r="U75" s="228"/>
      <c r="V75" s="230"/>
      <c r="W75" s="228"/>
      <c r="X75" s="228"/>
    </row>
    <row r="76" spans="1:25" s="12" customFormat="1" ht="20.25" customHeight="1">
      <c r="A76" s="161">
        <v>9</v>
      </c>
      <c r="B76" s="217" t="s">
        <v>237</v>
      </c>
      <c r="C76" s="231"/>
      <c r="D76" s="232"/>
      <c r="E76" s="218"/>
      <c r="F76" s="233"/>
      <c r="G76" s="219">
        <v>180990</v>
      </c>
      <c r="H76" s="220"/>
      <c r="I76" s="228"/>
      <c r="J76" s="162" t="s">
        <v>130</v>
      </c>
      <c r="K76" s="228"/>
      <c r="L76" s="228"/>
      <c r="M76" s="228"/>
      <c r="N76" s="228"/>
      <c r="O76" s="228"/>
      <c r="P76" s="228"/>
      <c r="Q76" s="228"/>
      <c r="R76" s="228"/>
      <c r="S76" s="228"/>
      <c r="T76" s="229"/>
      <c r="U76" s="228"/>
      <c r="V76" s="230"/>
      <c r="W76" s="228"/>
      <c r="X76" s="228"/>
    </row>
    <row r="77" spans="1:25" s="12" customFormat="1" ht="20.25" customHeight="1">
      <c r="A77" s="161">
        <v>10</v>
      </c>
      <c r="B77" s="217" t="s">
        <v>238</v>
      </c>
      <c r="C77" s="231"/>
      <c r="D77" s="232"/>
      <c r="E77" s="218"/>
      <c r="F77" s="233"/>
      <c r="G77" s="219">
        <v>130746</v>
      </c>
      <c r="H77" s="220"/>
      <c r="I77" s="228"/>
      <c r="J77" s="162" t="s">
        <v>130</v>
      </c>
      <c r="K77" s="228"/>
      <c r="L77" s="228"/>
      <c r="M77" s="228"/>
      <c r="N77" s="228"/>
      <c r="O77" s="228"/>
      <c r="P77" s="228"/>
      <c r="Q77" s="228"/>
      <c r="R77" s="228"/>
      <c r="S77" s="228"/>
      <c r="T77" s="229"/>
      <c r="U77" s="228"/>
      <c r="V77" s="230"/>
      <c r="W77" s="228"/>
      <c r="X77" s="228"/>
    </row>
    <row r="78" spans="1:25" s="12" customFormat="1" ht="20.25" customHeight="1">
      <c r="A78" s="161">
        <v>11</v>
      </c>
      <c r="B78" s="217" t="s">
        <v>238</v>
      </c>
      <c r="C78" s="231"/>
      <c r="D78" s="232"/>
      <c r="E78" s="218"/>
      <c r="F78" s="233"/>
      <c r="G78" s="219">
        <v>167096</v>
      </c>
      <c r="H78" s="220"/>
      <c r="I78" s="228"/>
      <c r="J78" s="162" t="s">
        <v>234</v>
      </c>
      <c r="K78" s="228"/>
      <c r="L78" s="228"/>
      <c r="M78" s="228"/>
      <c r="N78" s="228"/>
      <c r="O78" s="228"/>
      <c r="P78" s="228"/>
      <c r="Q78" s="228"/>
      <c r="R78" s="228"/>
      <c r="S78" s="228"/>
      <c r="T78" s="229"/>
      <c r="U78" s="228"/>
      <c r="V78" s="230"/>
      <c r="W78" s="228"/>
      <c r="X78" s="228"/>
    </row>
    <row r="79" spans="1:25" s="12" customFormat="1" ht="20.25" customHeight="1">
      <c r="A79" s="161">
        <v>12</v>
      </c>
      <c r="B79" s="217" t="s">
        <v>233</v>
      </c>
      <c r="C79" s="231"/>
      <c r="D79" s="232"/>
      <c r="E79" s="218"/>
      <c r="F79" s="233"/>
      <c r="G79" s="219">
        <v>80260</v>
      </c>
      <c r="H79" s="220"/>
      <c r="I79" s="228"/>
      <c r="J79" s="162" t="s">
        <v>100</v>
      </c>
      <c r="K79" s="228"/>
      <c r="L79" s="228"/>
      <c r="M79" s="228"/>
      <c r="N79" s="228"/>
      <c r="O79" s="228"/>
      <c r="P79" s="228"/>
      <c r="Q79" s="228"/>
      <c r="R79" s="228"/>
      <c r="S79" s="228"/>
      <c r="T79" s="229"/>
      <c r="U79" s="228"/>
      <c r="V79" s="230"/>
      <c r="W79" s="228"/>
      <c r="X79" s="228"/>
    </row>
    <row r="80" spans="1:25" s="12" customFormat="1" ht="20.25" customHeight="1">
      <c r="A80" s="161">
        <v>13</v>
      </c>
      <c r="B80" s="217" t="s">
        <v>233</v>
      </c>
      <c r="C80" s="231"/>
      <c r="D80" s="232"/>
      <c r="E80" s="218"/>
      <c r="F80" s="233"/>
      <c r="G80" s="219">
        <v>52666</v>
      </c>
      <c r="H80" s="220"/>
      <c r="I80" s="228"/>
      <c r="J80" s="162" t="s">
        <v>100</v>
      </c>
      <c r="K80" s="228"/>
      <c r="L80" s="228"/>
      <c r="M80" s="228"/>
      <c r="N80" s="228"/>
      <c r="O80" s="228"/>
      <c r="P80" s="228"/>
      <c r="Q80" s="228"/>
      <c r="R80" s="228"/>
      <c r="S80" s="228"/>
      <c r="T80" s="229"/>
      <c r="U80" s="228"/>
      <c r="V80" s="230"/>
      <c r="W80" s="228"/>
      <c r="X80" s="228"/>
    </row>
    <row r="81" spans="1:24" s="12" customFormat="1" ht="20.25" customHeight="1">
      <c r="A81" s="161">
        <v>14</v>
      </c>
      <c r="B81" s="217" t="s">
        <v>233</v>
      </c>
      <c r="C81" s="231"/>
      <c r="D81" s="232"/>
      <c r="E81" s="218"/>
      <c r="F81" s="233"/>
      <c r="G81" s="219">
        <v>78096</v>
      </c>
      <c r="H81" s="220"/>
      <c r="I81" s="228"/>
      <c r="J81" s="162" t="s">
        <v>100</v>
      </c>
      <c r="K81" s="228"/>
      <c r="L81" s="228"/>
      <c r="M81" s="228"/>
      <c r="N81" s="228"/>
      <c r="O81" s="228"/>
      <c r="P81" s="228"/>
      <c r="Q81" s="228"/>
      <c r="R81" s="228"/>
      <c r="S81" s="228"/>
      <c r="T81" s="229"/>
      <c r="U81" s="228"/>
      <c r="V81" s="230"/>
      <c r="W81" s="228"/>
      <c r="X81" s="228"/>
    </row>
    <row r="82" spans="1:24" s="12" customFormat="1" ht="20.25" customHeight="1">
      <c r="A82" s="161">
        <v>15</v>
      </c>
      <c r="B82" s="217" t="s">
        <v>233</v>
      </c>
      <c r="C82" s="231"/>
      <c r="D82" s="232"/>
      <c r="E82" s="218"/>
      <c r="F82" s="233"/>
      <c r="G82" s="219">
        <v>12986</v>
      </c>
      <c r="H82" s="220"/>
      <c r="I82" s="228"/>
      <c r="J82" s="162" t="s">
        <v>100</v>
      </c>
      <c r="K82" s="228"/>
      <c r="L82" s="228"/>
      <c r="M82" s="228"/>
      <c r="N82" s="228"/>
      <c r="O82" s="228"/>
      <c r="P82" s="228"/>
      <c r="Q82" s="228"/>
      <c r="R82" s="228"/>
      <c r="S82" s="228"/>
      <c r="T82" s="229"/>
      <c r="U82" s="228"/>
      <c r="V82" s="230"/>
      <c r="W82" s="228"/>
      <c r="X82" s="228"/>
    </row>
    <row r="83" spans="1:24" s="12" customFormat="1" ht="20.25" customHeight="1">
      <c r="A83" s="161">
        <v>16</v>
      </c>
      <c r="B83" s="217" t="s">
        <v>233</v>
      </c>
      <c r="C83" s="231"/>
      <c r="D83" s="232"/>
      <c r="E83" s="218"/>
      <c r="F83" s="233"/>
      <c r="G83" s="219">
        <v>68536</v>
      </c>
      <c r="H83" s="220"/>
      <c r="I83" s="228"/>
      <c r="J83" s="162" t="s">
        <v>100</v>
      </c>
      <c r="K83" s="228"/>
      <c r="L83" s="228"/>
      <c r="M83" s="228"/>
      <c r="N83" s="228"/>
      <c r="O83" s="228"/>
      <c r="P83" s="228"/>
      <c r="Q83" s="228"/>
      <c r="R83" s="228"/>
      <c r="S83" s="228"/>
      <c r="T83" s="229"/>
      <c r="U83" s="228"/>
      <c r="V83" s="230"/>
      <c r="W83" s="228"/>
      <c r="X83" s="228"/>
    </row>
    <row r="84" spans="1:24" s="12" customFormat="1" ht="20.25" customHeight="1">
      <c r="A84" s="161">
        <v>17</v>
      </c>
      <c r="B84" s="217" t="s">
        <v>233</v>
      </c>
      <c r="C84" s="231"/>
      <c r="D84" s="232"/>
      <c r="E84" s="218"/>
      <c r="F84" s="233"/>
      <c r="G84" s="219">
        <v>75030</v>
      </c>
      <c r="H84" s="220"/>
      <c r="I84" s="228"/>
      <c r="J84" s="162" t="s">
        <v>100</v>
      </c>
      <c r="K84" s="228"/>
      <c r="L84" s="228"/>
      <c r="M84" s="228"/>
      <c r="N84" s="228"/>
      <c r="O84" s="228"/>
      <c r="P84" s="228"/>
      <c r="Q84" s="228"/>
      <c r="R84" s="228"/>
      <c r="S84" s="228"/>
      <c r="T84" s="229"/>
      <c r="U84" s="228"/>
      <c r="V84" s="230"/>
      <c r="W84" s="228"/>
      <c r="X84" s="228"/>
    </row>
    <row r="85" spans="1:24" s="12" customFormat="1" ht="20.25" customHeight="1">
      <c r="A85" s="161">
        <v>18</v>
      </c>
      <c r="B85" s="217" t="s">
        <v>235</v>
      </c>
      <c r="C85" s="231"/>
      <c r="D85" s="232"/>
      <c r="E85" s="218"/>
      <c r="F85" s="233"/>
      <c r="G85" s="219">
        <v>16534</v>
      </c>
      <c r="H85" s="220"/>
      <c r="I85" s="228"/>
      <c r="J85" s="162" t="s">
        <v>100</v>
      </c>
      <c r="K85" s="228"/>
      <c r="L85" s="228"/>
      <c r="M85" s="228"/>
      <c r="N85" s="228"/>
      <c r="O85" s="228"/>
      <c r="P85" s="228"/>
      <c r="Q85" s="228"/>
      <c r="R85" s="228"/>
      <c r="S85" s="228"/>
      <c r="T85" s="229"/>
      <c r="U85" s="228"/>
      <c r="V85" s="230"/>
      <c r="W85" s="228"/>
      <c r="X85" s="228"/>
    </row>
    <row r="86" spans="1:24" s="12" customFormat="1" ht="20.25" customHeight="1">
      <c r="A86" s="161">
        <v>19</v>
      </c>
      <c r="B86" s="217" t="s">
        <v>239</v>
      </c>
      <c r="C86" s="231"/>
      <c r="D86" s="232"/>
      <c r="E86" s="218"/>
      <c r="F86" s="233"/>
      <c r="G86" s="219">
        <v>7053</v>
      </c>
      <c r="H86" s="220"/>
      <c r="I86" s="228"/>
      <c r="J86" s="162" t="s">
        <v>100</v>
      </c>
      <c r="K86" s="228"/>
      <c r="L86" s="228"/>
      <c r="M86" s="228"/>
      <c r="N86" s="228"/>
      <c r="O86" s="228"/>
      <c r="P86" s="228"/>
      <c r="Q86" s="228"/>
      <c r="R86" s="228"/>
      <c r="S86" s="228"/>
      <c r="T86" s="229"/>
      <c r="U86" s="228"/>
      <c r="V86" s="230"/>
      <c r="W86" s="228"/>
      <c r="X86" s="228"/>
    </row>
    <row r="87" spans="1:24" s="12" customFormat="1" ht="20.25" customHeight="1">
      <c r="A87" s="161">
        <v>20</v>
      </c>
      <c r="B87" s="217" t="s">
        <v>235</v>
      </c>
      <c r="C87" s="231"/>
      <c r="D87" s="232"/>
      <c r="E87" s="218"/>
      <c r="F87" s="233"/>
      <c r="G87" s="219">
        <v>29395</v>
      </c>
      <c r="H87" s="220"/>
      <c r="I87" s="228"/>
      <c r="J87" s="162" t="s">
        <v>100</v>
      </c>
      <c r="K87" s="228"/>
      <c r="L87" s="228"/>
      <c r="M87" s="228"/>
      <c r="N87" s="228"/>
      <c r="O87" s="228"/>
      <c r="P87" s="228"/>
      <c r="Q87" s="228"/>
      <c r="R87" s="228"/>
      <c r="S87" s="228"/>
      <c r="T87" s="229"/>
      <c r="U87" s="228"/>
      <c r="V87" s="230"/>
      <c r="W87" s="228"/>
      <c r="X87" s="228"/>
    </row>
    <row r="88" spans="1:24" s="12" customFormat="1" ht="20.25" customHeight="1">
      <c r="A88" s="161">
        <v>21</v>
      </c>
      <c r="B88" s="217" t="s">
        <v>239</v>
      </c>
      <c r="C88" s="231"/>
      <c r="D88" s="232"/>
      <c r="E88" s="218"/>
      <c r="F88" s="233"/>
      <c r="G88" s="219">
        <v>16276</v>
      </c>
      <c r="H88" s="220"/>
      <c r="I88" s="228"/>
      <c r="J88" s="162" t="s">
        <v>100</v>
      </c>
      <c r="K88" s="228"/>
      <c r="L88" s="228"/>
      <c r="M88" s="228"/>
      <c r="N88" s="228"/>
      <c r="O88" s="228"/>
      <c r="P88" s="228"/>
      <c r="Q88" s="228"/>
      <c r="R88" s="228"/>
      <c r="S88" s="228"/>
      <c r="T88" s="229"/>
      <c r="U88" s="228"/>
      <c r="V88" s="230"/>
      <c r="W88" s="228"/>
      <c r="X88" s="228"/>
    </row>
    <row r="89" spans="1:24" s="12" customFormat="1" ht="20.25" customHeight="1">
      <c r="A89" s="161">
        <v>22</v>
      </c>
      <c r="B89" s="217" t="s">
        <v>240</v>
      </c>
      <c r="C89" s="231"/>
      <c r="D89" s="232"/>
      <c r="E89" s="218"/>
      <c r="F89" s="233"/>
      <c r="G89" s="219">
        <v>490763</v>
      </c>
      <c r="H89" s="220"/>
      <c r="I89" s="228"/>
      <c r="J89" s="162" t="s">
        <v>100</v>
      </c>
      <c r="K89" s="228"/>
      <c r="L89" s="228"/>
      <c r="M89" s="228"/>
      <c r="N89" s="228"/>
      <c r="O89" s="228"/>
      <c r="P89" s="228"/>
      <c r="Q89" s="228"/>
      <c r="R89" s="228"/>
      <c r="S89" s="228"/>
      <c r="T89" s="229"/>
      <c r="U89" s="228"/>
      <c r="V89" s="230"/>
      <c r="W89" s="228"/>
      <c r="X89" s="228"/>
    </row>
    <row r="90" spans="1:24" s="12" customFormat="1" ht="20.25" customHeight="1">
      <c r="A90" s="161">
        <v>23</v>
      </c>
      <c r="B90" s="217" t="s">
        <v>240</v>
      </c>
      <c r="C90" s="231"/>
      <c r="D90" s="232"/>
      <c r="E90" s="218"/>
      <c r="F90" s="233"/>
      <c r="G90" s="219">
        <v>117820</v>
      </c>
      <c r="H90" s="220"/>
      <c r="I90" s="228"/>
      <c r="J90" s="162" t="s">
        <v>100</v>
      </c>
      <c r="K90" s="228"/>
      <c r="L90" s="228"/>
      <c r="M90" s="228"/>
      <c r="N90" s="228"/>
      <c r="O90" s="228"/>
      <c r="P90" s="228"/>
      <c r="Q90" s="228"/>
      <c r="R90" s="228"/>
      <c r="S90" s="228"/>
      <c r="T90" s="229"/>
      <c r="U90" s="228"/>
      <c r="V90" s="230"/>
      <c r="W90" s="228"/>
      <c r="X90" s="228"/>
    </row>
    <row r="91" spans="1:24" s="12" customFormat="1" ht="20.25" customHeight="1">
      <c r="A91" s="161">
        <v>24</v>
      </c>
      <c r="B91" s="217" t="s">
        <v>240</v>
      </c>
      <c r="C91" s="231"/>
      <c r="D91" s="232"/>
      <c r="E91" s="218"/>
      <c r="F91" s="233"/>
      <c r="G91" s="219">
        <v>152678</v>
      </c>
      <c r="H91" s="220"/>
      <c r="I91" s="228"/>
      <c r="J91" s="162" t="s">
        <v>100</v>
      </c>
      <c r="K91" s="228"/>
      <c r="L91" s="228"/>
      <c r="M91" s="228"/>
      <c r="N91" s="228"/>
      <c r="O91" s="228"/>
      <c r="P91" s="228"/>
      <c r="Q91" s="228"/>
      <c r="R91" s="228"/>
      <c r="S91" s="228"/>
      <c r="T91" s="229"/>
      <c r="U91" s="228"/>
      <c r="V91" s="230"/>
      <c r="W91" s="228"/>
      <c r="X91" s="228"/>
    </row>
    <row r="92" spans="1:24" s="12" customFormat="1" ht="20.25" customHeight="1">
      <c r="A92" s="161">
        <v>25</v>
      </c>
      <c r="B92" s="217" t="s">
        <v>240</v>
      </c>
      <c r="C92" s="231"/>
      <c r="D92" s="232"/>
      <c r="E92" s="218"/>
      <c r="F92" s="233"/>
      <c r="G92" s="219">
        <v>171373</v>
      </c>
      <c r="H92" s="220"/>
      <c r="I92" s="228"/>
      <c r="J92" s="162" t="s">
        <v>100</v>
      </c>
      <c r="K92" s="228"/>
      <c r="L92" s="228"/>
      <c r="M92" s="228"/>
      <c r="N92" s="228"/>
      <c r="O92" s="228"/>
      <c r="P92" s="228"/>
      <c r="Q92" s="228"/>
      <c r="R92" s="228"/>
      <c r="S92" s="228"/>
      <c r="T92" s="229"/>
      <c r="U92" s="228"/>
      <c r="V92" s="230"/>
      <c r="W92" s="228"/>
      <c r="X92" s="228"/>
    </row>
    <row r="93" spans="1:24" s="12" customFormat="1" ht="20.25" customHeight="1">
      <c r="A93" s="161">
        <v>26</v>
      </c>
      <c r="B93" s="217" t="s">
        <v>240</v>
      </c>
      <c r="C93" s="231"/>
      <c r="D93" s="232"/>
      <c r="E93" s="218"/>
      <c r="F93" s="233"/>
      <c r="G93" s="219">
        <v>24234</v>
      </c>
      <c r="H93" s="220"/>
      <c r="I93" s="228"/>
      <c r="J93" s="162" t="s">
        <v>100</v>
      </c>
      <c r="K93" s="228"/>
      <c r="L93" s="228"/>
      <c r="M93" s="228"/>
      <c r="N93" s="228"/>
      <c r="O93" s="228"/>
      <c r="P93" s="228"/>
      <c r="Q93" s="228"/>
      <c r="R93" s="228"/>
      <c r="S93" s="228"/>
      <c r="T93" s="229"/>
      <c r="U93" s="228"/>
      <c r="V93" s="230"/>
      <c r="W93" s="228"/>
      <c r="X93" s="228"/>
    </row>
    <row r="94" spans="1:24" s="12" customFormat="1" ht="20.25" customHeight="1">
      <c r="A94" s="161">
        <v>27</v>
      </c>
      <c r="B94" s="217" t="s">
        <v>241</v>
      </c>
      <c r="C94" s="231"/>
      <c r="D94" s="232"/>
      <c r="E94" s="218"/>
      <c r="F94" s="233"/>
      <c r="G94" s="219">
        <v>85240</v>
      </c>
      <c r="H94" s="220"/>
      <c r="I94" s="228"/>
      <c r="J94" s="162" t="s">
        <v>100</v>
      </c>
      <c r="K94" s="228"/>
      <c r="L94" s="228"/>
      <c r="M94" s="228"/>
      <c r="N94" s="228"/>
      <c r="O94" s="228"/>
      <c r="P94" s="228"/>
      <c r="Q94" s="228"/>
      <c r="R94" s="228"/>
      <c r="S94" s="228"/>
      <c r="T94" s="229"/>
      <c r="U94" s="228"/>
      <c r="V94" s="230"/>
      <c r="W94" s="228"/>
      <c r="X94" s="228"/>
    </row>
    <row r="95" spans="1:24" s="12" customFormat="1" ht="20.25" customHeight="1">
      <c r="A95" s="161">
        <v>28</v>
      </c>
      <c r="B95" s="217" t="s">
        <v>241</v>
      </c>
      <c r="C95" s="231"/>
      <c r="D95" s="232"/>
      <c r="E95" s="218"/>
      <c r="F95" s="233"/>
      <c r="G95" s="219">
        <v>85240</v>
      </c>
      <c r="H95" s="220"/>
      <c r="I95" s="228"/>
      <c r="J95" s="162" t="s">
        <v>100</v>
      </c>
      <c r="K95" s="228"/>
      <c r="L95" s="228"/>
      <c r="M95" s="228"/>
      <c r="N95" s="228"/>
      <c r="O95" s="228"/>
      <c r="P95" s="228"/>
      <c r="Q95" s="228"/>
      <c r="R95" s="228"/>
      <c r="S95" s="228"/>
      <c r="T95" s="229"/>
      <c r="U95" s="228"/>
      <c r="V95" s="230"/>
      <c r="W95" s="228"/>
      <c r="X95" s="228"/>
    </row>
    <row r="96" spans="1:24" s="12" customFormat="1" ht="20.25" customHeight="1">
      <c r="A96" s="161">
        <v>29</v>
      </c>
      <c r="B96" s="217" t="s">
        <v>242</v>
      </c>
      <c r="C96" s="231"/>
      <c r="D96" s="232"/>
      <c r="E96" s="218"/>
      <c r="F96" s="233"/>
      <c r="G96" s="219">
        <v>95789</v>
      </c>
      <c r="H96" s="220"/>
      <c r="I96" s="228"/>
      <c r="J96" s="162" t="s">
        <v>234</v>
      </c>
      <c r="K96" s="228"/>
      <c r="L96" s="228"/>
      <c r="M96" s="228"/>
      <c r="N96" s="228"/>
      <c r="O96" s="228"/>
      <c r="P96" s="228"/>
      <c r="Q96" s="228"/>
      <c r="R96" s="228"/>
      <c r="S96" s="228"/>
      <c r="T96" s="229"/>
      <c r="U96" s="228"/>
      <c r="V96" s="230"/>
      <c r="W96" s="228"/>
      <c r="X96" s="228"/>
    </row>
    <row r="97" spans="1:24" s="12" customFormat="1" ht="20.25" customHeight="1">
      <c r="A97" s="161">
        <v>30</v>
      </c>
      <c r="B97" s="217" t="s">
        <v>243</v>
      </c>
      <c r="C97" s="231"/>
      <c r="D97" s="232"/>
      <c r="E97" s="218"/>
      <c r="F97" s="233"/>
      <c r="G97" s="219">
        <v>7057.68</v>
      </c>
      <c r="H97" s="220"/>
      <c r="I97" s="228"/>
      <c r="J97" s="162" t="s">
        <v>120</v>
      </c>
      <c r="K97" s="228"/>
      <c r="L97" s="228"/>
      <c r="M97" s="228"/>
      <c r="N97" s="228"/>
      <c r="O97" s="228"/>
      <c r="P97" s="228"/>
      <c r="Q97" s="228"/>
      <c r="R97" s="228"/>
      <c r="S97" s="228"/>
      <c r="T97" s="229"/>
      <c r="U97" s="228"/>
      <c r="V97" s="230"/>
      <c r="W97" s="228"/>
      <c r="X97" s="228"/>
    </row>
    <row r="98" spans="1:24" s="12" customFormat="1" ht="20.25" customHeight="1">
      <c r="A98" s="161">
        <v>31</v>
      </c>
      <c r="B98" s="217" t="s">
        <v>244</v>
      </c>
      <c r="C98" s="231"/>
      <c r="D98" s="232"/>
      <c r="E98" s="218"/>
      <c r="F98" s="233"/>
      <c r="G98" s="219">
        <v>5057.68</v>
      </c>
      <c r="H98" s="220"/>
      <c r="I98" s="228"/>
      <c r="J98" s="162" t="s">
        <v>120</v>
      </c>
      <c r="K98" s="228"/>
      <c r="L98" s="228"/>
      <c r="M98" s="228"/>
      <c r="N98" s="228"/>
      <c r="O98" s="228"/>
      <c r="P98" s="228"/>
      <c r="Q98" s="228"/>
      <c r="R98" s="228"/>
      <c r="S98" s="228"/>
      <c r="T98" s="229"/>
      <c r="U98" s="228"/>
      <c r="V98" s="230"/>
      <c r="W98" s="228"/>
      <c r="X98" s="228"/>
    </row>
    <row r="99" spans="1:24" s="12" customFormat="1" ht="20.25" customHeight="1">
      <c r="A99" s="161">
        <v>32</v>
      </c>
      <c r="B99" s="217" t="s">
        <v>245</v>
      </c>
      <c r="C99" s="231"/>
      <c r="D99" s="232"/>
      <c r="E99" s="218"/>
      <c r="F99" s="233"/>
      <c r="G99" s="219">
        <v>8116.8</v>
      </c>
      <c r="H99" s="220"/>
      <c r="I99" s="228"/>
      <c r="J99" s="162" t="s">
        <v>246</v>
      </c>
      <c r="K99" s="228"/>
      <c r="L99" s="228"/>
      <c r="M99" s="228"/>
      <c r="N99" s="228"/>
      <c r="O99" s="228"/>
      <c r="P99" s="228"/>
      <c r="Q99" s="228"/>
      <c r="R99" s="228"/>
      <c r="S99" s="228"/>
      <c r="T99" s="229"/>
      <c r="U99" s="228"/>
      <c r="V99" s="230"/>
      <c r="W99" s="228"/>
      <c r="X99" s="228"/>
    </row>
    <row r="100" spans="1:24" s="12" customFormat="1" ht="20.25" customHeight="1">
      <c r="A100" s="161">
        <v>33</v>
      </c>
      <c r="B100" s="217" t="s">
        <v>228</v>
      </c>
      <c r="C100" s="231"/>
      <c r="D100" s="232"/>
      <c r="E100" s="218"/>
      <c r="F100" s="233"/>
      <c r="G100" s="219">
        <v>76108.479999999996</v>
      </c>
      <c r="H100" s="220"/>
      <c r="I100" s="228"/>
      <c r="J100" s="162" t="s">
        <v>140</v>
      </c>
      <c r="K100" s="228"/>
      <c r="L100" s="228"/>
      <c r="M100" s="228"/>
      <c r="N100" s="228"/>
      <c r="O100" s="228"/>
      <c r="P100" s="228"/>
      <c r="Q100" s="228"/>
      <c r="R100" s="228"/>
      <c r="S100" s="228"/>
      <c r="T100" s="229"/>
      <c r="U100" s="228"/>
      <c r="V100" s="230"/>
      <c r="W100" s="228"/>
      <c r="X100" s="228"/>
    </row>
    <row r="101" spans="1:24" s="12" customFormat="1" ht="20.25" customHeight="1">
      <c r="A101" s="161">
        <v>34</v>
      </c>
      <c r="B101" s="217" t="s">
        <v>244</v>
      </c>
      <c r="C101" s="231"/>
      <c r="D101" s="232"/>
      <c r="E101" s="218"/>
      <c r="F101" s="233"/>
      <c r="G101" s="219">
        <v>21664.880000000001</v>
      </c>
      <c r="H101" s="220"/>
      <c r="I101" s="228"/>
      <c r="J101" s="162" t="s">
        <v>247</v>
      </c>
      <c r="K101" s="228"/>
      <c r="L101" s="228"/>
      <c r="M101" s="228"/>
      <c r="N101" s="228"/>
      <c r="O101" s="228"/>
      <c r="P101" s="228"/>
      <c r="Q101" s="228"/>
      <c r="R101" s="228"/>
      <c r="S101" s="228"/>
      <c r="T101" s="229"/>
      <c r="U101" s="228"/>
      <c r="V101" s="230"/>
      <c r="W101" s="228"/>
      <c r="X101" s="228"/>
    </row>
    <row r="102" spans="1:24" s="12" customFormat="1" ht="20.25" customHeight="1">
      <c r="A102" s="161">
        <v>35</v>
      </c>
      <c r="B102" s="217" t="s">
        <v>244</v>
      </c>
      <c r="C102" s="231"/>
      <c r="D102" s="232"/>
      <c r="E102" s="218"/>
      <c r="F102" s="233"/>
      <c r="G102" s="219">
        <v>77170.59</v>
      </c>
      <c r="H102" s="220"/>
      <c r="I102" s="228"/>
      <c r="J102" s="162" t="s">
        <v>248</v>
      </c>
      <c r="K102" s="228"/>
      <c r="L102" s="228"/>
      <c r="M102" s="228"/>
      <c r="N102" s="228"/>
      <c r="O102" s="228"/>
      <c r="P102" s="228"/>
      <c r="Q102" s="228"/>
      <c r="R102" s="228"/>
      <c r="S102" s="228"/>
      <c r="T102" s="229"/>
      <c r="U102" s="228"/>
      <c r="V102" s="230"/>
      <c r="W102" s="228"/>
      <c r="X102" s="228"/>
    </row>
    <row r="103" spans="1:24" s="12" customFormat="1" ht="20.25" customHeight="1">
      <c r="A103" s="161">
        <v>36</v>
      </c>
      <c r="B103" s="217" t="s">
        <v>244</v>
      </c>
      <c r="C103" s="231"/>
      <c r="D103" s="232"/>
      <c r="E103" s="218"/>
      <c r="F103" s="233"/>
      <c r="G103" s="219">
        <v>24194.29</v>
      </c>
      <c r="H103" s="220"/>
      <c r="I103" s="228"/>
      <c r="J103" s="162" t="s">
        <v>115</v>
      </c>
      <c r="K103" s="228"/>
      <c r="L103" s="228"/>
      <c r="M103" s="228"/>
      <c r="N103" s="228"/>
      <c r="O103" s="228"/>
      <c r="P103" s="228"/>
      <c r="Q103" s="228"/>
      <c r="R103" s="228"/>
      <c r="S103" s="228"/>
      <c r="T103" s="229"/>
      <c r="U103" s="228"/>
      <c r="V103" s="230"/>
      <c r="W103" s="228"/>
      <c r="X103" s="228"/>
    </row>
    <row r="104" spans="1:24" s="12" customFormat="1" ht="20.25" customHeight="1">
      <c r="A104" s="161">
        <v>37</v>
      </c>
      <c r="B104" s="217" t="s">
        <v>249</v>
      </c>
      <c r="C104" s="231"/>
      <c r="D104" s="232"/>
      <c r="E104" s="218"/>
      <c r="F104" s="233"/>
      <c r="G104" s="219">
        <v>16060.16</v>
      </c>
      <c r="H104" s="220"/>
      <c r="I104" s="228"/>
      <c r="J104" s="162" t="s">
        <v>120</v>
      </c>
      <c r="K104" s="228"/>
      <c r="L104" s="228"/>
      <c r="M104" s="228"/>
      <c r="N104" s="228"/>
      <c r="O104" s="228"/>
      <c r="P104" s="228"/>
      <c r="Q104" s="228"/>
      <c r="R104" s="228"/>
      <c r="S104" s="228"/>
      <c r="T104" s="229"/>
      <c r="U104" s="228"/>
      <c r="V104" s="230"/>
      <c r="W104" s="228"/>
      <c r="X104" s="228"/>
    </row>
    <row r="105" spans="1:24" s="12" customFormat="1" ht="20.25" customHeight="1">
      <c r="A105" s="161">
        <v>38</v>
      </c>
      <c r="B105" s="217" t="s">
        <v>250</v>
      </c>
      <c r="C105" s="231"/>
      <c r="D105" s="232"/>
      <c r="E105" s="218"/>
      <c r="F105" s="233"/>
      <c r="G105" s="219">
        <v>127170.96</v>
      </c>
      <c r="H105" s="220"/>
      <c r="I105" s="228"/>
      <c r="J105" s="162" t="s">
        <v>251</v>
      </c>
      <c r="K105" s="228"/>
      <c r="L105" s="228"/>
      <c r="M105" s="228"/>
      <c r="N105" s="228"/>
      <c r="O105" s="228"/>
      <c r="P105" s="228"/>
      <c r="Q105" s="228"/>
      <c r="R105" s="228"/>
      <c r="S105" s="228"/>
      <c r="T105" s="229"/>
      <c r="U105" s="228"/>
      <c r="V105" s="230"/>
      <c r="W105" s="228"/>
      <c r="X105" s="228"/>
    </row>
    <row r="106" spans="1:24" s="12" customFormat="1" ht="20.25" customHeight="1">
      <c r="A106" s="161">
        <v>39</v>
      </c>
      <c r="B106" s="217" t="s">
        <v>244</v>
      </c>
      <c r="C106" s="231"/>
      <c r="D106" s="232"/>
      <c r="E106" s="218"/>
      <c r="F106" s="233"/>
      <c r="G106" s="219">
        <v>88152.08</v>
      </c>
      <c r="H106" s="220"/>
      <c r="I106" s="228"/>
      <c r="J106" s="162" t="s">
        <v>252</v>
      </c>
      <c r="K106" s="228"/>
      <c r="L106" s="228"/>
      <c r="M106" s="228"/>
      <c r="N106" s="228"/>
      <c r="O106" s="228"/>
      <c r="P106" s="228"/>
      <c r="Q106" s="228"/>
      <c r="R106" s="228"/>
      <c r="S106" s="228"/>
      <c r="T106" s="229"/>
      <c r="U106" s="228"/>
      <c r="V106" s="230"/>
      <c r="W106" s="228"/>
      <c r="X106" s="228"/>
    </row>
    <row r="107" spans="1:24" s="12" customFormat="1" ht="20.25" customHeight="1">
      <c r="A107" s="161">
        <v>40</v>
      </c>
      <c r="B107" s="217" t="s">
        <v>244</v>
      </c>
      <c r="C107" s="231"/>
      <c r="D107" s="232"/>
      <c r="E107" s="218"/>
      <c r="F107" s="233"/>
      <c r="G107" s="219">
        <v>83577.070000000007</v>
      </c>
      <c r="H107" s="220"/>
      <c r="I107" s="228"/>
      <c r="J107" s="162" t="s">
        <v>253</v>
      </c>
      <c r="K107" s="228"/>
      <c r="L107" s="228"/>
      <c r="M107" s="228"/>
      <c r="N107" s="228"/>
      <c r="O107" s="228"/>
      <c r="P107" s="228"/>
      <c r="Q107" s="228"/>
      <c r="R107" s="228"/>
      <c r="S107" s="228"/>
      <c r="T107" s="229"/>
      <c r="U107" s="228"/>
      <c r="V107" s="230"/>
      <c r="W107" s="228"/>
      <c r="X107" s="228"/>
    </row>
    <row r="108" spans="1:24" s="12" customFormat="1" ht="20.25" customHeight="1">
      <c r="A108" s="161">
        <v>41</v>
      </c>
      <c r="B108" s="217" t="s">
        <v>244</v>
      </c>
      <c r="C108" s="231"/>
      <c r="D108" s="232"/>
      <c r="E108" s="218"/>
      <c r="F108" s="233"/>
      <c r="G108" s="219">
        <v>149542.57999999999</v>
      </c>
      <c r="H108" s="224"/>
      <c r="I108" s="228"/>
      <c r="J108" s="162" t="s">
        <v>254</v>
      </c>
      <c r="K108" s="228"/>
      <c r="L108" s="228"/>
      <c r="M108" s="228"/>
      <c r="N108" s="228"/>
      <c r="O108" s="228"/>
      <c r="P108" s="228"/>
      <c r="Q108" s="228"/>
      <c r="R108" s="228"/>
      <c r="S108" s="228"/>
      <c r="T108" s="229"/>
      <c r="U108" s="228"/>
      <c r="V108" s="230"/>
      <c r="W108" s="228"/>
      <c r="X108" s="228"/>
    </row>
    <row r="109" spans="1:24" s="12" customFormat="1" ht="20.25" customHeight="1">
      <c r="A109" s="161">
        <v>42</v>
      </c>
      <c r="B109" s="217" t="s">
        <v>244</v>
      </c>
      <c r="C109" s="231"/>
      <c r="D109" s="232"/>
      <c r="E109" s="218"/>
      <c r="F109" s="233"/>
      <c r="G109" s="219">
        <v>9709.3700000000008</v>
      </c>
      <c r="H109" s="220"/>
      <c r="I109" s="228"/>
      <c r="J109" s="162" t="s">
        <v>102</v>
      </c>
      <c r="K109" s="228"/>
      <c r="L109" s="228"/>
      <c r="M109" s="228"/>
      <c r="N109" s="228"/>
      <c r="O109" s="228"/>
      <c r="P109" s="228"/>
      <c r="Q109" s="228"/>
      <c r="R109" s="228"/>
      <c r="S109" s="228"/>
      <c r="T109" s="229"/>
      <c r="U109" s="228"/>
      <c r="V109" s="230"/>
      <c r="W109" s="228"/>
      <c r="X109" s="228"/>
    </row>
    <row r="110" spans="1:24" s="12" customFormat="1" ht="20.25" customHeight="1">
      <c r="A110" s="161">
        <v>43</v>
      </c>
      <c r="B110" s="217" t="s">
        <v>255</v>
      </c>
      <c r="C110" s="231"/>
      <c r="D110" s="232"/>
      <c r="E110" s="218"/>
      <c r="F110" s="233"/>
      <c r="G110" s="219">
        <v>3694.17</v>
      </c>
      <c r="H110" s="67"/>
      <c r="I110" s="228"/>
      <c r="J110" s="159" t="s">
        <v>120</v>
      </c>
      <c r="K110" s="228"/>
      <c r="L110" s="228"/>
      <c r="M110" s="228"/>
      <c r="N110" s="228"/>
      <c r="O110" s="228"/>
      <c r="P110" s="228"/>
      <c r="Q110" s="228"/>
      <c r="R110" s="228"/>
      <c r="S110" s="228"/>
      <c r="T110" s="229"/>
      <c r="U110" s="228"/>
      <c r="V110" s="230"/>
      <c r="W110" s="228"/>
      <c r="X110" s="228"/>
    </row>
    <row r="111" spans="1:24" s="12" customFormat="1" ht="20.25" customHeight="1">
      <c r="A111" s="161">
        <v>44</v>
      </c>
      <c r="B111" s="161" t="s">
        <v>256</v>
      </c>
      <c r="C111" s="231"/>
      <c r="D111" s="232"/>
      <c r="E111" s="218"/>
      <c r="F111" s="233"/>
      <c r="G111" s="227">
        <v>3000</v>
      </c>
      <c r="H111" s="234"/>
      <c r="I111" s="228"/>
      <c r="J111" s="162" t="s">
        <v>120</v>
      </c>
      <c r="K111" s="228"/>
      <c r="L111" s="228"/>
      <c r="M111" s="228"/>
      <c r="N111" s="228"/>
      <c r="O111" s="228"/>
      <c r="P111" s="228"/>
      <c r="Q111" s="228"/>
      <c r="R111" s="228"/>
      <c r="S111" s="228"/>
      <c r="T111" s="229"/>
      <c r="U111" s="228"/>
      <c r="V111" s="230"/>
      <c r="W111" s="228"/>
      <c r="X111" s="228"/>
    </row>
    <row r="112" spans="1:24" s="12" customFormat="1" ht="20.25" customHeight="1">
      <c r="A112" s="161">
        <v>45</v>
      </c>
      <c r="B112" s="161" t="s">
        <v>257</v>
      </c>
      <c r="C112" s="231"/>
      <c r="D112" s="232"/>
      <c r="E112" s="218"/>
      <c r="F112" s="233"/>
      <c r="G112" s="193">
        <v>3779.4</v>
      </c>
      <c r="H112" s="163"/>
      <c r="I112" s="228"/>
      <c r="J112" s="162" t="s">
        <v>120</v>
      </c>
      <c r="K112" s="228"/>
      <c r="L112" s="228"/>
      <c r="M112" s="228"/>
      <c r="N112" s="228"/>
      <c r="O112" s="228"/>
      <c r="P112" s="228"/>
      <c r="Q112" s="228"/>
      <c r="R112" s="228"/>
      <c r="S112" s="228"/>
      <c r="T112" s="229"/>
      <c r="U112" s="228"/>
      <c r="V112" s="230"/>
      <c r="W112" s="228"/>
      <c r="X112" s="228"/>
    </row>
    <row r="113" spans="1:26" s="12" customFormat="1" ht="20.25" customHeight="1">
      <c r="A113" s="161">
        <v>46</v>
      </c>
      <c r="B113" s="161" t="s">
        <v>258</v>
      </c>
      <c r="C113" s="231"/>
      <c r="D113" s="232"/>
      <c r="E113" s="218"/>
      <c r="F113" s="233"/>
      <c r="G113" s="227">
        <v>2145</v>
      </c>
      <c r="H113" s="168"/>
      <c r="I113" s="228"/>
      <c r="J113" s="162" t="s">
        <v>120</v>
      </c>
      <c r="K113" s="228"/>
      <c r="L113" s="228"/>
      <c r="M113" s="228"/>
      <c r="N113" s="228"/>
      <c r="O113" s="228"/>
      <c r="P113" s="228"/>
      <c r="Q113" s="228"/>
      <c r="R113" s="228"/>
      <c r="S113" s="228"/>
      <c r="T113" s="229"/>
      <c r="U113" s="228"/>
      <c r="V113" s="230"/>
      <c r="W113" s="228"/>
      <c r="X113" s="228"/>
    </row>
    <row r="114" spans="1:26" s="12" customFormat="1" ht="20.25" customHeight="1">
      <c r="A114" s="161">
        <v>47</v>
      </c>
      <c r="B114" s="161" t="s">
        <v>259</v>
      </c>
      <c r="C114" s="231"/>
      <c r="D114" s="232"/>
      <c r="E114" s="218"/>
      <c r="F114" s="233"/>
      <c r="G114" s="193">
        <v>2145</v>
      </c>
      <c r="H114" s="163"/>
      <c r="I114" s="228"/>
      <c r="J114" s="162" t="s">
        <v>120</v>
      </c>
      <c r="K114" s="228"/>
      <c r="L114" s="228"/>
      <c r="M114" s="228"/>
      <c r="N114" s="228"/>
      <c r="O114" s="228"/>
      <c r="P114" s="228"/>
      <c r="Q114" s="228"/>
      <c r="R114" s="228"/>
      <c r="S114" s="228"/>
      <c r="T114" s="229"/>
      <c r="U114" s="228"/>
      <c r="V114" s="230"/>
      <c r="W114" s="228"/>
      <c r="X114" s="228"/>
    </row>
    <row r="115" spans="1:26" s="12" customFormat="1" ht="20.25" customHeight="1">
      <c r="A115" s="235">
        <v>48</v>
      </c>
      <c r="B115" s="161" t="s">
        <v>394</v>
      </c>
      <c r="C115" s="231"/>
      <c r="D115" s="232"/>
      <c r="E115" s="218"/>
      <c r="F115" s="233"/>
      <c r="G115" s="227">
        <v>118882.38</v>
      </c>
      <c r="H115" s="168"/>
      <c r="I115" s="228"/>
      <c r="J115" s="162" t="s">
        <v>120</v>
      </c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30"/>
      <c r="W115" s="228"/>
      <c r="X115" s="228"/>
    </row>
    <row r="116" spans="1:26" s="12" customFormat="1" ht="20.25" customHeight="1">
      <c r="A116" s="282" t="s">
        <v>0</v>
      </c>
      <c r="B116" s="283"/>
      <c r="C116" s="283"/>
      <c r="D116" s="283"/>
      <c r="E116" s="283"/>
      <c r="F116" s="284"/>
      <c r="G116" s="300">
        <f>SUM(G68:G115)</f>
        <v>5043690.29</v>
      </c>
      <c r="H116" s="301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9"/>
      <c r="U116" s="228"/>
      <c r="V116" s="230"/>
      <c r="W116" s="228"/>
      <c r="X116" s="228"/>
    </row>
    <row r="117" spans="1:26" s="12" customFormat="1" ht="27" customHeight="1">
      <c r="A117" s="289" t="s">
        <v>294</v>
      </c>
      <c r="B117" s="289"/>
      <c r="C117" s="289"/>
      <c r="D117" s="289"/>
      <c r="E117" s="289"/>
      <c r="F117" s="289"/>
      <c r="G117" s="289"/>
      <c r="H117" s="167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3"/>
      <c r="U117" s="202"/>
      <c r="V117" s="204"/>
      <c r="W117" s="202"/>
      <c r="X117" s="202"/>
    </row>
    <row r="118" spans="1:26" s="6" customFormat="1" ht="20.25" customHeight="1">
      <c r="A118" s="162">
        <v>1</v>
      </c>
      <c r="B118" s="190" t="s">
        <v>284</v>
      </c>
      <c r="C118" s="162" t="s">
        <v>285</v>
      </c>
      <c r="D118" s="162" t="s">
        <v>92</v>
      </c>
      <c r="E118" s="162" t="s">
        <v>286</v>
      </c>
      <c r="F118" s="236">
        <v>1996</v>
      </c>
      <c r="G118" s="237">
        <v>2550371.2999999998</v>
      </c>
      <c r="H118" s="238"/>
      <c r="I118" s="239" t="s">
        <v>287</v>
      </c>
      <c r="J118" s="236" t="s">
        <v>288</v>
      </c>
      <c r="K118" s="239"/>
      <c r="L118" s="239"/>
      <c r="M118" s="239"/>
      <c r="N118" s="239"/>
      <c r="O118" s="239"/>
      <c r="P118" s="239"/>
      <c r="Q118" s="239"/>
      <c r="R118" s="239"/>
      <c r="S118" s="239"/>
      <c r="T118" s="240"/>
      <c r="U118" s="236"/>
      <c r="V118" s="241"/>
      <c r="W118" s="239"/>
      <c r="X118" s="239"/>
      <c r="Y118" s="80"/>
    </row>
    <row r="119" spans="1:26" ht="20.25" customHeight="1">
      <c r="A119" s="162">
        <v>2</v>
      </c>
      <c r="B119" s="190" t="s">
        <v>289</v>
      </c>
      <c r="C119" s="162" t="s">
        <v>290</v>
      </c>
      <c r="D119" s="162" t="s">
        <v>92</v>
      </c>
      <c r="E119" s="162" t="s">
        <v>286</v>
      </c>
      <c r="F119" s="236">
        <v>2001</v>
      </c>
      <c r="G119" s="237">
        <v>2721529.59</v>
      </c>
      <c r="H119" s="238"/>
      <c r="I119" s="239" t="s">
        <v>291</v>
      </c>
      <c r="J119" s="236" t="s">
        <v>288</v>
      </c>
      <c r="K119" s="239"/>
      <c r="L119" s="239"/>
      <c r="M119" s="239"/>
      <c r="N119" s="239"/>
      <c r="O119" s="239"/>
      <c r="P119" s="239"/>
      <c r="Q119" s="239"/>
      <c r="R119" s="239"/>
      <c r="S119" s="239"/>
      <c r="T119" s="240"/>
      <c r="U119" s="236"/>
      <c r="V119" s="241"/>
      <c r="W119" s="239"/>
      <c r="X119" s="239"/>
    </row>
    <row r="120" spans="1:26" s="6" customFormat="1" ht="21" customHeight="1">
      <c r="A120" s="282" t="s">
        <v>0</v>
      </c>
      <c r="B120" s="283"/>
      <c r="C120" s="283"/>
      <c r="D120" s="283"/>
      <c r="E120" s="283"/>
      <c r="F120" s="284"/>
      <c r="G120" s="300">
        <f>SUM(G118:G119)</f>
        <v>5271900.8899999997</v>
      </c>
      <c r="H120" s="301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9"/>
      <c r="U120" s="228"/>
      <c r="V120" s="230"/>
      <c r="W120" s="228"/>
      <c r="X120" s="228"/>
    </row>
    <row r="121" spans="1:26" s="6" customFormat="1">
      <c r="A121" s="289" t="s">
        <v>300</v>
      </c>
      <c r="B121" s="289"/>
      <c r="C121" s="289"/>
      <c r="D121" s="289"/>
      <c r="E121" s="289"/>
      <c r="F121" s="289"/>
      <c r="G121" s="289"/>
      <c r="H121" s="167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3"/>
      <c r="U121" s="202"/>
      <c r="V121" s="204"/>
      <c r="W121" s="202"/>
      <c r="X121" s="202"/>
    </row>
    <row r="122" spans="1:26" s="6" customFormat="1" ht="12.75" customHeight="1">
      <c r="A122" s="162">
        <v>1</v>
      </c>
      <c r="B122" s="190" t="s">
        <v>296</v>
      </c>
      <c r="C122" s="242"/>
      <c r="D122" s="232"/>
      <c r="E122" s="218"/>
      <c r="F122" s="236">
        <v>1925</v>
      </c>
      <c r="G122" s="243">
        <v>726000</v>
      </c>
      <c r="H122" s="244"/>
      <c r="I122" s="228"/>
      <c r="J122" s="236" t="s">
        <v>540</v>
      </c>
      <c r="K122" s="228"/>
      <c r="L122" s="228"/>
      <c r="M122" s="228"/>
      <c r="N122" s="228"/>
      <c r="O122" s="228"/>
      <c r="P122" s="228"/>
      <c r="Q122" s="228"/>
      <c r="R122" s="228"/>
      <c r="S122" s="228"/>
      <c r="T122" s="229"/>
      <c r="U122" s="228"/>
      <c r="V122" s="230"/>
      <c r="W122" s="228"/>
      <c r="X122" s="228"/>
      <c r="Z122" s="80"/>
    </row>
    <row r="123" spans="1:26" ht="20.25" customHeight="1">
      <c r="A123" s="162">
        <v>2</v>
      </c>
      <c r="B123" s="190" t="s">
        <v>297</v>
      </c>
      <c r="C123" s="242"/>
      <c r="D123" s="232"/>
      <c r="E123" s="218"/>
      <c r="F123" s="236">
        <v>1927</v>
      </c>
      <c r="G123" s="243">
        <v>35420</v>
      </c>
      <c r="H123" s="244"/>
      <c r="I123" s="228"/>
      <c r="J123" s="236" t="s">
        <v>540</v>
      </c>
      <c r="K123" s="228"/>
      <c r="L123" s="228"/>
      <c r="M123" s="228"/>
      <c r="N123" s="228"/>
      <c r="O123" s="228"/>
      <c r="P123" s="228"/>
      <c r="Q123" s="228"/>
      <c r="R123" s="228"/>
      <c r="S123" s="228"/>
      <c r="T123" s="229"/>
      <c r="U123" s="228"/>
      <c r="V123" s="230"/>
      <c r="W123" s="228"/>
      <c r="X123" s="228"/>
    </row>
    <row r="124" spans="1:26" s="6" customFormat="1" ht="19.5" customHeight="1">
      <c r="A124" s="162">
        <v>3</v>
      </c>
      <c r="B124" s="190" t="s">
        <v>298</v>
      </c>
      <c r="C124" s="242"/>
      <c r="D124" s="232"/>
      <c r="E124" s="218"/>
      <c r="F124" s="236">
        <v>2008</v>
      </c>
      <c r="G124" s="243">
        <v>308638.12</v>
      </c>
      <c r="H124" s="244"/>
      <c r="I124" s="228"/>
      <c r="J124" s="236"/>
      <c r="K124" s="228"/>
      <c r="L124" s="228"/>
      <c r="M124" s="228"/>
      <c r="N124" s="228"/>
      <c r="O124" s="228"/>
      <c r="P124" s="228"/>
      <c r="Q124" s="228"/>
      <c r="R124" s="228"/>
      <c r="S124" s="228"/>
      <c r="T124" s="229"/>
      <c r="U124" s="228"/>
      <c r="V124" s="230"/>
      <c r="W124" s="228"/>
      <c r="X124" s="228"/>
    </row>
    <row r="125" spans="1:26" s="6" customFormat="1" ht="18.75" customHeight="1">
      <c r="A125" s="282" t="s">
        <v>0</v>
      </c>
      <c r="B125" s="283"/>
      <c r="C125" s="283"/>
      <c r="D125" s="283"/>
      <c r="E125" s="283"/>
      <c r="F125" s="284"/>
      <c r="G125" s="300">
        <f>SUM(G122:G124)</f>
        <v>1070058.1200000001</v>
      </c>
      <c r="H125" s="301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9"/>
      <c r="U125" s="228"/>
      <c r="V125" s="230"/>
      <c r="W125" s="228"/>
      <c r="X125" s="228"/>
    </row>
    <row r="126" spans="1:26" s="6" customFormat="1" ht="33" customHeight="1">
      <c r="A126" s="289" t="s">
        <v>304</v>
      </c>
      <c r="B126" s="289"/>
      <c r="C126" s="289"/>
      <c r="D126" s="289"/>
      <c r="E126" s="289"/>
      <c r="F126" s="289"/>
      <c r="G126" s="289"/>
      <c r="H126" s="167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3"/>
      <c r="U126" s="202"/>
      <c r="V126" s="204"/>
      <c r="W126" s="202"/>
      <c r="X126" s="202"/>
    </row>
    <row r="127" spans="1:26" s="12" customFormat="1" ht="12.75" customHeight="1">
      <c r="A127" s="245">
        <v>1</v>
      </c>
      <c r="B127" s="190" t="s">
        <v>301</v>
      </c>
      <c r="C127" s="242"/>
      <c r="D127" s="232"/>
      <c r="E127" s="218"/>
      <c r="F127" s="236">
        <v>1965</v>
      </c>
      <c r="G127" s="246">
        <v>356684.61</v>
      </c>
      <c r="H127" s="247"/>
      <c r="I127" s="228"/>
      <c r="J127" s="236" t="s">
        <v>302</v>
      </c>
      <c r="K127" s="228"/>
      <c r="L127" s="228"/>
      <c r="M127" s="228"/>
      <c r="N127" s="228"/>
      <c r="O127" s="228"/>
      <c r="P127" s="228"/>
      <c r="Q127" s="228"/>
      <c r="R127" s="228"/>
      <c r="S127" s="228"/>
      <c r="T127" s="229"/>
      <c r="U127" s="228"/>
      <c r="V127" s="230"/>
      <c r="W127" s="228"/>
      <c r="X127" s="228"/>
      <c r="Y127" s="82"/>
    </row>
    <row r="128" spans="1:26" ht="22.5" customHeight="1">
      <c r="A128" s="282" t="s">
        <v>0</v>
      </c>
      <c r="B128" s="283"/>
      <c r="C128" s="283"/>
      <c r="D128" s="283"/>
      <c r="E128" s="283"/>
      <c r="F128" s="284"/>
      <c r="G128" s="300">
        <f>SUM(G127)</f>
        <v>356684.61</v>
      </c>
      <c r="H128" s="301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9"/>
      <c r="U128" s="228"/>
      <c r="V128" s="230"/>
      <c r="W128" s="228"/>
      <c r="X128" s="228"/>
    </row>
    <row r="129" spans="1:25" s="25" customFormat="1" ht="22.5" customHeight="1">
      <c r="A129" s="299" t="s">
        <v>322</v>
      </c>
      <c r="B129" s="299"/>
      <c r="C129" s="299"/>
      <c r="D129" s="299"/>
      <c r="E129" s="299"/>
      <c r="F129" s="299"/>
      <c r="G129" s="299"/>
      <c r="H129" s="169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3"/>
      <c r="U129" s="202"/>
      <c r="V129" s="204"/>
      <c r="W129" s="202"/>
      <c r="X129" s="202"/>
    </row>
    <row r="130" spans="1:25" s="6" customFormat="1" ht="25.5" customHeight="1">
      <c r="A130" s="231">
        <v>1</v>
      </c>
      <c r="B130" s="120" t="s">
        <v>307</v>
      </c>
      <c r="C130" s="120" t="s">
        <v>345</v>
      </c>
      <c r="D130" s="120" t="s">
        <v>92</v>
      </c>
      <c r="E130" s="120" t="s">
        <v>308</v>
      </c>
      <c r="F130" s="120">
        <v>1992</v>
      </c>
      <c r="G130" s="248">
        <v>1458725.95</v>
      </c>
      <c r="H130" s="248"/>
      <c r="I130" s="71" t="s">
        <v>309</v>
      </c>
      <c r="J130" s="120" t="s">
        <v>343</v>
      </c>
      <c r="K130" s="71"/>
      <c r="L130" s="71"/>
      <c r="M130" s="71"/>
      <c r="N130" s="120" t="s">
        <v>385</v>
      </c>
      <c r="O130" s="120"/>
      <c r="P130" s="120" t="s">
        <v>386</v>
      </c>
      <c r="Q130" s="120" t="s">
        <v>386</v>
      </c>
      <c r="R130" s="120" t="s">
        <v>387</v>
      </c>
      <c r="S130" s="120" t="s">
        <v>388</v>
      </c>
      <c r="T130" s="120" t="s">
        <v>386</v>
      </c>
      <c r="U130" s="119" t="s">
        <v>389</v>
      </c>
      <c r="V130" s="166">
        <v>1</v>
      </c>
      <c r="W130" s="249" t="s">
        <v>286</v>
      </c>
      <c r="X130" s="249" t="s">
        <v>286</v>
      </c>
      <c r="Y130" s="80"/>
    </row>
    <row r="131" spans="1:25" s="6" customFormat="1" ht="19.5" customHeight="1">
      <c r="A131" s="282" t="s">
        <v>0</v>
      </c>
      <c r="B131" s="283"/>
      <c r="C131" s="283"/>
      <c r="D131" s="283"/>
      <c r="E131" s="283"/>
      <c r="F131" s="284"/>
      <c r="G131" s="300">
        <f>SUM(G130)</f>
        <v>1458725.95</v>
      </c>
      <c r="H131" s="301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9"/>
      <c r="U131" s="228"/>
      <c r="V131" s="230"/>
      <c r="W131" s="228"/>
      <c r="X131" s="228"/>
    </row>
    <row r="132" spans="1:25" s="121" customFormat="1" ht="35.25" customHeight="1">
      <c r="A132" s="281" t="s">
        <v>330</v>
      </c>
      <c r="B132" s="281"/>
      <c r="C132" s="281"/>
      <c r="D132" s="281"/>
      <c r="E132" s="281"/>
      <c r="F132" s="281"/>
      <c r="G132" s="281"/>
      <c r="H132" s="170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3"/>
      <c r="U132" s="202"/>
      <c r="V132" s="204"/>
      <c r="W132" s="202"/>
      <c r="X132" s="202"/>
    </row>
    <row r="133" spans="1:25" s="6" customFormat="1" ht="26.25" customHeight="1">
      <c r="A133" s="245">
        <v>1</v>
      </c>
      <c r="B133" s="190" t="s">
        <v>327</v>
      </c>
      <c r="C133" s="231"/>
      <c r="D133" s="232"/>
      <c r="E133" s="218"/>
      <c r="F133" s="236">
        <v>2004</v>
      </c>
      <c r="G133" s="237">
        <v>6782905.0099999998</v>
      </c>
      <c r="H133" s="238"/>
      <c r="I133" s="239" t="s">
        <v>328</v>
      </c>
      <c r="J133" s="236" t="s">
        <v>100</v>
      </c>
      <c r="K133" s="239"/>
      <c r="L133" s="239"/>
      <c r="M133" s="239"/>
      <c r="N133" s="239"/>
      <c r="O133" s="239"/>
      <c r="P133" s="239"/>
      <c r="Q133" s="239"/>
      <c r="R133" s="239"/>
      <c r="S133" s="239"/>
      <c r="T133" s="240"/>
      <c r="U133" s="236"/>
      <c r="V133" s="241"/>
      <c r="W133" s="239"/>
      <c r="X133" s="239"/>
      <c r="Y133" s="35"/>
    </row>
    <row r="134" spans="1:25" s="6" customFormat="1" ht="18" customHeight="1" thickBot="1">
      <c r="A134" s="282" t="s">
        <v>0</v>
      </c>
      <c r="B134" s="283"/>
      <c r="C134" s="283"/>
      <c r="D134" s="283"/>
      <c r="E134" s="283"/>
      <c r="F134" s="284"/>
      <c r="G134" s="300">
        <f>G133</f>
        <v>6782905.0099999998</v>
      </c>
      <c r="H134" s="301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9"/>
      <c r="U134" s="228"/>
      <c r="V134" s="230"/>
      <c r="W134" s="228"/>
      <c r="X134" s="228"/>
    </row>
    <row r="135" spans="1:25" s="25" customFormat="1" ht="23.25" customHeight="1" thickBot="1">
      <c r="B135" s="250"/>
      <c r="C135" s="6"/>
      <c r="D135" s="6"/>
      <c r="E135" s="285" t="s">
        <v>45</v>
      </c>
      <c r="F135" s="286"/>
      <c r="G135" s="302">
        <f>G134+G131+G128+G125+G120+G116+G66</f>
        <v>43224954.350000009</v>
      </c>
      <c r="H135" s="303"/>
      <c r="J135" s="110"/>
      <c r="U135" s="251"/>
      <c r="V135" s="252"/>
      <c r="W135" s="251"/>
      <c r="X135" s="251"/>
    </row>
    <row r="136" spans="1:25" s="6" customFormat="1">
      <c r="A136" s="9"/>
      <c r="B136" s="9"/>
      <c r="C136" s="11"/>
      <c r="D136" s="20"/>
      <c r="E136" s="21"/>
      <c r="F136" s="9"/>
      <c r="G136" s="192"/>
      <c r="H136" s="9"/>
      <c r="I136" s="9"/>
      <c r="J136" s="12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25"/>
      <c r="V136" s="164"/>
      <c r="W136" s="9"/>
      <c r="X136" s="9"/>
    </row>
    <row r="137" spans="1:25" s="6" customFormat="1">
      <c r="A137" s="9"/>
      <c r="B137" s="9"/>
      <c r="C137" s="11"/>
      <c r="D137" s="20"/>
      <c r="E137" s="21"/>
      <c r="F137" s="9"/>
      <c r="G137" s="192"/>
      <c r="H137" s="9"/>
      <c r="I137" s="9"/>
      <c r="J137" s="1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25"/>
      <c r="V137" s="164"/>
      <c r="W137" s="9"/>
      <c r="X137" s="9"/>
    </row>
    <row r="138" spans="1:25" s="6" customFormat="1">
      <c r="A138" s="9"/>
      <c r="B138" s="9"/>
      <c r="C138" s="11"/>
      <c r="D138" s="20"/>
      <c r="E138" s="21"/>
      <c r="F138" s="9"/>
      <c r="G138" s="192"/>
      <c r="H138" s="9"/>
      <c r="I138" s="9"/>
      <c r="J138" s="12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25"/>
      <c r="V138" s="164"/>
      <c r="W138" s="9"/>
      <c r="X138" s="9"/>
    </row>
    <row r="139" spans="1:25" ht="12.75" customHeight="1"/>
    <row r="140" spans="1:25" s="6" customFormat="1">
      <c r="A140" s="9"/>
      <c r="B140" s="9"/>
      <c r="C140" s="11"/>
      <c r="D140" s="20"/>
      <c r="E140" s="21"/>
      <c r="F140" s="9"/>
      <c r="G140" s="192"/>
      <c r="H140" s="9"/>
      <c r="I140" s="9"/>
      <c r="J140" s="12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25"/>
      <c r="V140" s="164"/>
      <c r="W140" s="9"/>
      <c r="X140" s="9"/>
    </row>
    <row r="141" spans="1:25" s="6" customFormat="1">
      <c r="A141" s="9"/>
      <c r="B141" s="9"/>
      <c r="C141" s="11"/>
      <c r="D141" s="20"/>
      <c r="E141" s="21"/>
      <c r="F141" s="9"/>
      <c r="G141" s="192"/>
      <c r="H141" s="9"/>
      <c r="I141" s="9"/>
      <c r="J141" s="12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25"/>
      <c r="V141" s="164"/>
      <c r="W141" s="9"/>
      <c r="X141" s="9"/>
    </row>
    <row r="143" spans="1:25" ht="21.75" customHeight="1"/>
  </sheetData>
  <mergeCells count="40">
    <mergeCell ref="A131:F131"/>
    <mergeCell ref="A116:F116"/>
    <mergeCell ref="G116:H116"/>
    <mergeCell ref="G66:H66"/>
    <mergeCell ref="G135:H135"/>
    <mergeCell ref="A128:F128"/>
    <mergeCell ref="G134:H134"/>
    <mergeCell ref="G131:H131"/>
    <mergeCell ref="G128:H128"/>
    <mergeCell ref="G125:H125"/>
    <mergeCell ref="A117:G117"/>
    <mergeCell ref="A120:F120"/>
    <mergeCell ref="A121:G121"/>
    <mergeCell ref="A125:F125"/>
    <mergeCell ref="A126:G126"/>
    <mergeCell ref="G120:H120"/>
    <mergeCell ref="A129:G129"/>
    <mergeCell ref="I2:I3"/>
    <mergeCell ref="J2:J3"/>
    <mergeCell ref="A2:A3"/>
    <mergeCell ref="B2:B3"/>
    <mergeCell ref="C2:C3"/>
    <mergeCell ref="D2:D3"/>
    <mergeCell ref="E2:E3"/>
    <mergeCell ref="A132:G132"/>
    <mergeCell ref="A134:F134"/>
    <mergeCell ref="E135:F135"/>
    <mergeCell ref="W2:W3"/>
    <mergeCell ref="X2:X3"/>
    <mergeCell ref="A4:E4"/>
    <mergeCell ref="A66:F66"/>
    <mergeCell ref="A67:G67"/>
    <mergeCell ref="K2:M2"/>
    <mergeCell ref="N2:N3"/>
    <mergeCell ref="O2:T2"/>
    <mergeCell ref="U2:U3"/>
    <mergeCell ref="V2:V3"/>
    <mergeCell ref="F2:F3"/>
    <mergeCell ref="G2:G3"/>
    <mergeCell ref="H2:H3"/>
  </mergeCells>
  <phoneticPr fontId="12" type="noConversion"/>
  <pageMargins left="0.59055118110236227" right="0.39370078740157483" top="0.59055118110236227" bottom="0.59055118110236227" header="0.51181102362204722" footer="0.51181102362204722"/>
  <pageSetup paperSize="9" scale="69" orientation="landscape" r:id="rId1"/>
  <headerFooter alignWithMargins="0">
    <oddFooter>Strona &amp;P z &amp;N</oddFooter>
  </headerFooter>
  <rowBreaks count="2" manualBreakCount="2">
    <brk id="66" max="23" man="1"/>
    <brk id="104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F626"/>
  <sheetViews>
    <sheetView view="pageBreakPreview" zoomScale="75" zoomScaleNormal="100" zoomScaleSheetLayoutView="75" workbookViewId="0">
      <selection activeCell="F102" sqref="F102"/>
    </sheetView>
  </sheetViews>
  <sheetFormatPr defaultRowHeight="13.2"/>
  <cols>
    <col min="1" max="1" width="5.5546875" style="9" customWidth="1"/>
    <col min="2" max="2" width="55.6640625" style="17" customWidth="1"/>
    <col min="3" max="3" width="14.33203125" style="11" customWidth="1"/>
    <col min="4" max="4" width="18.44140625" style="20" customWidth="1"/>
    <col min="5" max="5" width="18" customWidth="1"/>
    <col min="6" max="6" width="11.109375" customWidth="1"/>
  </cols>
  <sheetData>
    <row r="1" spans="1:4">
      <c r="A1" s="16" t="s">
        <v>53</v>
      </c>
      <c r="D1" s="28"/>
    </row>
    <row r="3" spans="1:4" ht="13.5" customHeight="1">
      <c r="A3" s="316" t="s">
        <v>51</v>
      </c>
      <c r="B3" s="316"/>
      <c r="C3" s="316"/>
      <c r="D3" s="316"/>
    </row>
    <row r="4" spans="1:4" ht="26.4">
      <c r="A4" s="45" t="s">
        <v>17</v>
      </c>
      <c r="B4" s="45" t="s">
        <v>25</v>
      </c>
      <c r="C4" s="45" t="s">
        <v>26</v>
      </c>
      <c r="D4" s="47" t="s">
        <v>27</v>
      </c>
    </row>
    <row r="5" spans="1:4" ht="12.75" customHeight="1">
      <c r="A5" s="321" t="s">
        <v>227</v>
      </c>
      <c r="B5" s="322"/>
      <c r="C5" s="322"/>
      <c r="D5" s="323"/>
    </row>
    <row r="6" spans="1:4" s="12" customFormat="1">
      <c r="A6" s="2">
        <v>1</v>
      </c>
      <c r="B6" s="111" t="s">
        <v>467</v>
      </c>
      <c r="C6" s="2">
        <v>2012</v>
      </c>
      <c r="D6" s="51">
        <v>22159.98</v>
      </c>
    </row>
    <row r="7" spans="1:4" s="12" customFormat="1">
      <c r="A7" s="2">
        <v>2</v>
      </c>
      <c r="B7" s="56" t="s">
        <v>175</v>
      </c>
      <c r="C7" s="57">
        <v>2013</v>
      </c>
      <c r="D7" s="58">
        <v>18000</v>
      </c>
    </row>
    <row r="8" spans="1:4" s="12" customFormat="1">
      <c r="A8" s="2">
        <v>3</v>
      </c>
      <c r="B8" s="1" t="s">
        <v>176</v>
      </c>
      <c r="C8" s="2">
        <v>2014</v>
      </c>
      <c r="D8" s="51">
        <v>27823</v>
      </c>
    </row>
    <row r="9" spans="1:4" s="12" customFormat="1">
      <c r="A9" s="2">
        <v>4</v>
      </c>
      <c r="B9" s="1" t="s">
        <v>177</v>
      </c>
      <c r="C9" s="2">
        <v>2015</v>
      </c>
      <c r="D9" s="59">
        <v>7319</v>
      </c>
    </row>
    <row r="10" spans="1:4" s="12" customFormat="1">
      <c r="A10" s="2">
        <v>5</v>
      </c>
      <c r="B10" s="161" t="s">
        <v>177</v>
      </c>
      <c r="C10" s="162">
        <v>2016</v>
      </c>
      <c r="D10" s="174">
        <v>6939</v>
      </c>
    </row>
    <row r="11" spans="1:4" s="12" customFormat="1">
      <c r="A11" s="2">
        <v>6</v>
      </c>
      <c r="B11" s="161" t="s">
        <v>468</v>
      </c>
      <c r="C11" s="162">
        <v>2013</v>
      </c>
      <c r="D11" s="174">
        <v>7620</v>
      </c>
    </row>
    <row r="12" spans="1:4" s="12" customFormat="1">
      <c r="A12" s="2">
        <v>7</v>
      </c>
      <c r="B12" s="161" t="s">
        <v>469</v>
      </c>
      <c r="C12" s="162">
        <v>2014</v>
      </c>
      <c r="D12" s="174">
        <v>3075</v>
      </c>
    </row>
    <row r="13" spans="1:4" s="12" customFormat="1">
      <c r="A13" s="2">
        <v>8</v>
      </c>
      <c r="B13" s="161" t="s">
        <v>468</v>
      </c>
      <c r="C13" s="162">
        <v>2016</v>
      </c>
      <c r="D13" s="174">
        <v>3886.8</v>
      </c>
    </row>
    <row r="14" spans="1:4" s="12" customFormat="1">
      <c r="A14" s="318" t="s">
        <v>0</v>
      </c>
      <c r="B14" s="319"/>
      <c r="C14" s="320"/>
      <c r="D14" s="61">
        <f>SUM(D6:D13)</f>
        <v>96822.78</v>
      </c>
    </row>
    <row r="15" spans="1:4" ht="13.5" customHeight="1">
      <c r="A15" s="317" t="s">
        <v>283</v>
      </c>
      <c r="B15" s="317"/>
      <c r="C15" s="317"/>
      <c r="D15" s="317"/>
    </row>
    <row r="16" spans="1:4" s="14" customFormat="1" ht="14.25" customHeight="1">
      <c r="A16" s="2">
        <v>1</v>
      </c>
      <c r="B16" s="1" t="s">
        <v>260</v>
      </c>
      <c r="C16" s="2">
        <v>2012</v>
      </c>
      <c r="D16" s="68">
        <v>3319.52</v>
      </c>
    </row>
    <row r="17" spans="1:4" s="14" customFormat="1" ht="14.25" customHeight="1">
      <c r="A17" s="122">
        <v>2</v>
      </c>
      <c r="B17" s="118" t="s">
        <v>303</v>
      </c>
      <c r="C17" s="120">
        <v>2016</v>
      </c>
      <c r="D17" s="126">
        <v>1000</v>
      </c>
    </row>
    <row r="18" spans="1:4" s="14" customFormat="1" ht="13.5" customHeight="1">
      <c r="A18" s="318" t="s">
        <v>0</v>
      </c>
      <c r="B18" s="319"/>
      <c r="C18" s="320"/>
      <c r="D18" s="62">
        <f>SUM(D16:D17)</f>
        <v>4319.5200000000004</v>
      </c>
    </row>
    <row r="19" spans="1:4" s="14" customFormat="1" ht="13.5" customHeight="1">
      <c r="A19" s="317" t="s">
        <v>294</v>
      </c>
      <c r="B19" s="317"/>
      <c r="C19" s="317"/>
      <c r="D19" s="317"/>
    </row>
    <row r="20" spans="1:4" s="14" customFormat="1" ht="13.5" customHeight="1">
      <c r="A20" s="30">
        <v>1</v>
      </c>
      <c r="B20" s="23" t="s">
        <v>292</v>
      </c>
      <c r="C20" s="2">
        <v>2013</v>
      </c>
      <c r="D20" s="53">
        <v>121946</v>
      </c>
    </row>
    <row r="21" spans="1:4" s="14" customFormat="1" ht="13.5" customHeight="1">
      <c r="A21" s="318" t="s">
        <v>0</v>
      </c>
      <c r="B21" s="319"/>
      <c r="C21" s="320"/>
      <c r="D21" s="62">
        <f>SUM(D20:D20)</f>
        <v>121946</v>
      </c>
    </row>
    <row r="22" spans="1:4" s="14" customFormat="1" ht="13.5" customHeight="1">
      <c r="A22" s="317" t="s">
        <v>300</v>
      </c>
      <c r="B22" s="317"/>
      <c r="C22" s="317"/>
      <c r="D22" s="317"/>
    </row>
    <row r="23" spans="1:4" s="14" customFormat="1" ht="13.5" customHeight="1">
      <c r="A23" s="2">
        <v>1</v>
      </c>
      <c r="B23" s="23" t="s">
        <v>299</v>
      </c>
      <c r="C23" s="2">
        <v>2013</v>
      </c>
      <c r="D23" s="51">
        <v>42416</v>
      </c>
    </row>
    <row r="24" spans="1:4" s="12" customFormat="1" ht="12.75" customHeight="1">
      <c r="A24" s="318" t="s">
        <v>0</v>
      </c>
      <c r="B24" s="319"/>
      <c r="C24" s="320"/>
      <c r="D24" s="62">
        <f>SUM(D23:D23)</f>
        <v>42416</v>
      </c>
    </row>
    <row r="25" spans="1:4" s="12" customFormat="1" ht="12.75" customHeight="1">
      <c r="A25" s="317" t="s">
        <v>305</v>
      </c>
      <c r="B25" s="317"/>
      <c r="C25" s="317"/>
      <c r="D25" s="317"/>
    </row>
    <row r="26" spans="1:4" s="12" customFormat="1">
      <c r="A26" s="2">
        <v>1</v>
      </c>
      <c r="B26" s="23" t="s">
        <v>303</v>
      </c>
      <c r="C26" s="2">
        <v>2013</v>
      </c>
      <c r="D26" s="53">
        <v>13255</v>
      </c>
    </row>
    <row r="27" spans="1:4">
      <c r="A27" s="318" t="s">
        <v>0</v>
      </c>
      <c r="B27" s="319"/>
      <c r="C27" s="320"/>
      <c r="D27" s="61">
        <f>SUM(D26:D26)</f>
        <v>13255</v>
      </c>
    </row>
    <row r="28" spans="1:4">
      <c r="A28" s="317" t="s">
        <v>322</v>
      </c>
      <c r="B28" s="317"/>
      <c r="C28" s="317"/>
      <c r="D28" s="317"/>
    </row>
    <row r="29" spans="1:4">
      <c r="A29" s="2">
        <v>1</v>
      </c>
      <c r="B29" s="52" t="s">
        <v>314</v>
      </c>
      <c r="C29" s="54">
        <v>2013</v>
      </c>
      <c r="D29" s="74">
        <v>39765</v>
      </c>
    </row>
    <row r="30" spans="1:4">
      <c r="A30" s="2">
        <v>2</v>
      </c>
      <c r="B30" s="1" t="s">
        <v>315</v>
      </c>
      <c r="C30" s="60">
        <v>2013</v>
      </c>
      <c r="D30" s="75">
        <v>711</v>
      </c>
    </row>
    <row r="31" spans="1:4">
      <c r="A31" s="2">
        <v>3</v>
      </c>
      <c r="B31" s="1" t="s">
        <v>316</v>
      </c>
      <c r="C31" s="2">
        <v>2014</v>
      </c>
      <c r="D31" s="72">
        <v>3910</v>
      </c>
    </row>
    <row r="32" spans="1:4">
      <c r="A32" s="2">
        <v>4</v>
      </c>
      <c r="B32" s="1" t="s">
        <v>317</v>
      </c>
      <c r="C32" s="2">
        <v>2014</v>
      </c>
      <c r="D32" s="72">
        <v>699.99</v>
      </c>
    </row>
    <row r="33" spans="1:6">
      <c r="A33" s="2">
        <v>5</v>
      </c>
      <c r="B33" s="1" t="s">
        <v>318</v>
      </c>
      <c r="C33" s="2">
        <v>2014</v>
      </c>
      <c r="D33" s="72">
        <v>2403.42</v>
      </c>
    </row>
    <row r="34" spans="1:6">
      <c r="A34" s="2">
        <v>6</v>
      </c>
      <c r="B34" s="1" t="s">
        <v>319</v>
      </c>
      <c r="C34" s="2">
        <v>2014</v>
      </c>
      <c r="D34" s="72">
        <v>4674</v>
      </c>
    </row>
    <row r="35" spans="1:6">
      <c r="A35" s="2">
        <v>7</v>
      </c>
      <c r="B35" s="1" t="s">
        <v>321</v>
      </c>
      <c r="C35" s="2">
        <v>2014</v>
      </c>
      <c r="D35" s="72">
        <v>5000</v>
      </c>
    </row>
    <row r="36" spans="1:6">
      <c r="A36" s="122">
        <v>8</v>
      </c>
      <c r="B36" s="123" t="s">
        <v>391</v>
      </c>
      <c r="C36" s="124">
        <v>2014</v>
      </c>
      <c r="D36" s="125">
        <v>4612.5</v>
      </c>
    </row>
    <row r="37" spans="1:6" s="15" customFormat="1">
      <c r="A37" s="318" t="s">
        <v>0</v>
      </c>
      <c r="B37" s="319"/>
      <c r="C37" s="320"/>
      <c r="D37" s="62">
        <f>SUM(D29:D36)</f>
        <v>61775.909999999996</v>
      </c>
    </row>
    <row r="38" spans="1:6" s="6" customFormat="1">
      <c r="A38" s="317" t="s">
        <v>330</v>
      </c>
      <c r="B38" s="317"/>
      <c r="C38" s="317"/>
      <c r="D38" s="317"/>
    </row>
    <row r="39" spans="1:6">
      <c r="A39" s="2">
        <v>1</v>
      </c>
      <c r="B39" s="23" t="s">
        <v>329</v>
      </c>
      <c r="C39" s="2">
        <v>2013</v>
      </c>
      <c r="D39" s="51">
        <v>87483</v>
      </c>
    </row>
    <row r="40" spans="1:6">
      <c r="A40" s="95">
        <v>2</v>
      </c>
      <c r="B40" s="111" t="s">
        <v>368</v>
      </c>
      <c r="C40" s="108">
        <v>2015</v>
      </c>
      <c r="D40" s="112">
        <v>2999</v>
      </c>
    </row>
    <row r="41" spans="1:6">
      <c r="A41" s="95">
        <v>3</v>
      </c>
      <c r="B41" s="111" t="s">
        <v>369</v>
      </c>
      <c r="C41" s="108">
        <v>2015</v>
      </c>
      <c r="D41" s="112">
        <v>2992</v>
      </c>
    </row>
    <row r="42" spans="1:6">
      <c r="A42" s="95">
        <v>4</v>
      </c>
      <c r="B42" s="111" t="s">
        <v>370</v>
      </c>
      <c r="C42" s="108">
        <v>2015</v>
      </c>
      <c r="D42" s="112">
        <v>2999</v>
      </c>
    </row>
    <row r="43" spans="1:6" s="6" customFormat="1" ht="12.75" customHeight="1">
      <c r="A43" s="318" t="s">
        <v>0</v>
      </c>
      <c r="B43" s="319"/>
      <c r="C43" s="320"/>
      <c r="D43" s="63">
        <f>SUM(D39:D42)</f>
        <v>96473</v>
      </c>
      <c r="F43" s="13"/>
    </row>
    <row r="44" spans="1:6" s="6" customFormat="1">
      <c r="A44" s="317" t="s">
        <v>338</v>
      </c>
      <c r="B44" s="317"/>
      <c r="C44" s="317"/>
      <c r="D44" s="317"/>
      <c r="F44" s="13"/>
    </row>
    <row r="45" spans="1:6" s="6" customFormat="1" ht="26.4">
      <c r="A45" s="2">
        <v>1</v>
      </c>
      <c r="B45" s="52" t="s">
        <v>353</v>
      </c>
      <c r="C45" s="54" t="s">
        <v>354</v>
      </c>
      <c r="D45" s="77">
        <v>25915.56</v>
      </c>
      <c r="F45" s="13"/>
    </row>
    <row r="46" spans="1:6" s="6" customFormat="1">
      <c r="A46" s="2">
        <v>2</v>
      </c>
      <c r="B46" s="1" t="s">
        <v>331</v>
      </c>
      <c r="C46" s="60" t="s">
        <v>355</v>
      </c>
      <c r="D46" s="51">
        <v>3088.51</v>
      </c>
    </row>
    <row r="47" spans="1:6" s="6" customFormat="1">
      <c r="A47" s="95">
        <v>3</v>
      </c>
      <c r="B47" s="98" t="s">
        <v>356</v>
      </c>
      <c r="C47" s="96" t="s">
        <v>357</v>
      </c>
      <c r="D47" s="97">
        <v>2057</v>
      </c>
    </row>
    <row r="48" spans="1:6" s="12" customFormat="1">
      <c r="A48" s="318" t="s">
        <v>0</v>
      </c>
      <c r="B48" s="319"/>
      <c r="C48" s="320"/>
      <c r="D48" s="62">
        <f>SUM(D45:D47)</f>
        <v>31061.07</v>
      </c>
    </row>
    <row r="49" spans="1:4" s="12" customFormat="1">
      <c r="A49" s="305" t="s">
        <v>423</v>
      </c>
      <c r="B49" s="306"/>
      <c r="C49" s="306"/>
      <c r="D49" s="307"/>
    </row>
    <row r="50" spans="1:4" s="12" customFormat="1">
      <c r="A50" s="134">
        <v>1</v>
      </c>
      <c r="B50" s="135" t="s">
        <v>303</v>
      </c>
      <c r="C50" s="134">
        <v>2015</v>
      </c>
      <c r="D50" s="137">
        <v>2535</v>
      </c>
    </row>
    <row r="51" spans="1:4" s="12" customFormat="1">
      <c r="A51" s="134">
        <v>2</v>
      </c>
      <c r="B51" s="135" t="s">
        <v>303</v>
      </c>
      <c r="C51" s="134">
        <v>2015</v>
      </c>
      <c r="D51" s="137">
        <v>3050</v>
      </c>
    </row>
    <row r="52" spans="1:4" s="12" customFormat="1">
      <c r="A52" s="134">
        <v>3</v>
      </c>
      <c r="B52" s="135" t="s">
        <v>303</v>
      </c>
      <c r="C52" s="134">
        <v>2014</v>
      </c>
      <c r="D52" s="137">
        <v>3189</v>
      </c>
    </row>
    <row r="53" spans="1:4" s="12" customFormat="1">
      <c r="A53" s="134">
        <v>4</v>
      </c>
      <c r="B53" s="135" t="s">
        <v>303</v>
      </c>
      <c r="C53" s="134">
        <v>2014</v>
      </c>
      <c r="D53" s="137">
        <v>3189</v>
      </c>
    </row>
    <row r="54" spans="1:4" s="12" customFormat="1">
      <c r="A54" s="134">
        <v>5</v>
      </c>
      <c r="B54" s="135" t="s">
        <v>303</v>
      </c>
      <c r="C54" s="134">
        <v>2014</v>
      </c>
      <c r="D54" s="137">
        <v>3189</v>
      </c>
    </row>
    <row r="55" spans="1:4" s="12" customFormat="1">
      <c r="A55" s="134">
        <v>6</v>
      </c>
      <c r="B55" s="135" t="s">
        <v>303</v>
      </c>
      <c r="C55" s="134">
        <v>2013</v>
      </c>
      <c r="D55" s="137">
        <v>2059</v>
      </c>
    </row>
    <row r="56" spans="1:4" s="12" customFormat="1">
      <c r="A56" s="134">
        <v>7</v>
      </c>
      <c r="B56" s="135" t="s">
        <v>303</v>
      </c>
      <c r="C56" s="134">
        <v>2012</v>
      </c>
      <c r="D56" s="137">
        <v>2108</v>
      </c>
    </row>
    <row r="57" spans="1:4" s="12" customFormat="1">
      <c r="A57" s="134">
        <v>8</v>
      </c>
      <c r="B57" s="135" t="s">
        <v>303</v>
      </c>
      <c r="C57" s="134">
        <v>2012</v>
      </c>
      <c r="D57" s="137">
        <v>2300</v>
      </c>
    </row>
    <row r="58" spans="1:4" s="12" customFormat="1">
      <c r="A58" s="134">
        <v>9</v>
      </c>
      <c r="B58" s="135" t="s">
        <v>303</v>
      </c>
      <c r="C58" s="134">
        <v>2012</v>
      </c>
      <c r="D58" s="137">
        <v>2650</v>
      </c>
    </row>
    <row r="59" spans="1:4" s="12" customFormat="1">
      <c r="A59" s="134">
        <v>10</v>
      </c>
      <c r="B59" s="135" t="s">
        <v>424</v>
      </c>
      <c r="C59" s="134">
        <v>2012</v>
      </c>
      <c r="D59" s="137">
        <v>3300</v>
      </c>
    </row>
    <row r="60" spans="1:4" s="12" customFormat="1">
      <c r="A60" s="134">
        <v>11</v>
      </c>
      <c r="B60" s="135" t="s">
        <v>303</v>
      </c>
      <c r="C60" s="134">
        <v>2016</v>
      </c>
      <c r="D60" s="137">
        <v>3200</v>
      </c>
    </row>
    <row r="61" spans="1:4" s="12" customFormat="1">
      <c r="A61" s="134">
        <v>12</v>
      </c>
      <c r="B61" s="135" t="s">
        <v>303</v>
      </c>
      <c r="C61" s="134">
        <v>2016</v>
      </c>
      <c r="D61" s="137">
        <v>3200</v>
      </c>
    </row>
    <row r="62" spans="1:4" s="12" customFormat="1">
      <c r="A62" s="136">
        <v>13</v>
      </c>
      <c r="B62" s="135" t="s">
        <v>427</v>
      </c>
      <c r="C62" s="134"/>
      <c r="D62" s="146">
        <v>1700</v>
      </c>
    </row>
    <row r="63" spans="1:4" s="12" customFormat="1">
      <c r="A63" s="308" t="s">
        <v>0</v>
      </c>
      <c r="B63" s="309"/>
      <c r="C63" s="310"/>
      <c r="D63" s="132">
        <f>SUM(D50:D62)</f>
        <v>35669</v>
      </c>
    </row>
    <row r="64" spans="1:4" s="12" customFormat="1" ht="14.25" customHeight="1">
      <c r="A64" s="316" t="s">
        <v>50</v>
      </c>
      <c r="B64" s="316"/>
      <c r="C64" s="316"/>
      <c r="D64" s="316"/>
    </row>
    <row r="65" spans="1:5" s="12" customFormat="1" ht="26.4">
      <c r="A65" s="45" t="s">
        <v>17</v>
      </c>
      <c r="B65" s="45" t="s">
        <v>25</v>
      </c>
      <c r="C65" s="45" t="s">
        <v>26</v>
      </c>
      <c r="D65" s="47" t="s">
        <v>27</v>
      </c>
    </row>
    <row r="66" spans="1:5">
      <c r="A66" s="317" t="s">
        <v>227</v>
      </c>
      <c r="B66" s="317"/>
      <c r="C66" s="317"/>
      <c r="D66" s="317"/>
    </row>
    <row r="67" spans="1:5" s="12" customFormat="1">
      <c r="A67" s="2">
        <v>1</v>
      </c>
      <c r="B67" s="105" t="s">
        <v>470</v>
      </c>
      <c r="C67" s="2">
        <v>2013</v>
      </c>
      <c r="D67" s="51">
        <v>15863.4</v>
      </c>
    </row>
    <row r="68" spans="1:5" s="12" customFormat="1">
      <c r="A68" s="318" t="s">
        <v>0</v>
      </c>
      <c r="B68" s="319"/>
      <c r="C68" s="320"/>
      <c r="D68" s="61">
        <f>SUM(D67:D67)</f>
        <v>15863.4</v>
      </c>
    </row>
    <row r="69" spans="1:5" ht="13.5" customHeight="1">
      <c r="A69" s="317" t="s">
        <v>283</v>
      </c>
      <c r="B69" s="317"/>
      <c r="C69" s="317"/>
      <c r="D69" s="317"/>
    </row>
    <row r="70" spans="1:5" s="14" customFormat="1">
      <c r="A70" s="2">
        <v>1</v>
      </c>
      <c r="B70" s="1" t="s">
        <v>261</v>
      </c>
      <c r="C70" s="2">
        <v>2012</v>
      </c>
      <c r="D70" s="51">
        <v>3497</v>
      </c>
    </row>
    <row r="71" spans="1:5" s="14" customFormat="1">
      <c r="A71" s="122">
        <v>2</v>
      </c>
      <c r="B71" s="111" t="s">
        <v>395</v>
      </c>
      <c r="C71" s="108">
        <v>2016</v>
      </c>
      <c r="D71" s="112">
        <v>2031.71</v>
      </c>
    </row>
    <row r="72" spans="1:5" s="14" customFormat="1" ht="13.5" customHeight="1">
      <c r="A72" s="318" t="s">
        <v>0</v>
      </c>
      <c r="B72" s="319"/>
      <c r="C72" s="320"/>
      <c r="D72" s="62">
        <f>SUM(D70:D71)</f>
        <v>5528.71</v>
      </c>
      <c r="E72" s="81"/>
    </row>
    <row r="73" spans="1:5" s="14" customFormat="1" ht="13.5" customHeight="1">
      <c r="A73" s="317" t="s">
        <v>323</v>
      </c>
      <c r="B73" s="317"/>
      <c r="C73" s="317"/>
      <c r="D73" s="317"/>
    </row>
    <row r="74" spans="1:5" s="14" customFormat="1" ht="13.5" customHeight="1">
      <c r="A74" s="30">
        <v>1</v>
      </c>
      <c r="B74" s="1" t="s">
        <v>310</v>
      </c>
      <c r="C74" s="2">
        <v>2014</v>
      </c>
      <c r="D74" s="72">
        <v>399.99</v>
      </c>
    </row>
    <row r="75" spans="1:5" s="14" customFormat="1" ht="13.5" customHeight="1">
      <c r="A75" s="30">
        <v>2</v>
      </c>
      <c r="B75" s="1" t="s">
        <v>311</v>
      </c>
      <c r="C75" s="2">
        <v>2014</v>
      </c>
      <c r="D75" s="72">
        <v>2702.31</v>
      </c>
    </row>
    <row r="76" spans="1:5" s="14" customFormat="1" ht="13.5" customHeight="1">
      <c r="A76" s="30">
        <v>3</v>
      </c>
      <c r="B76" s="1" t="s">
        <v>312</v>
      </c>
      <c r="C76" s="2">
        <v>2013</v>
      </c>
      <c r="D76" s="72">
        <v>319</v>
      </c>
    </row>
    <row r="77" spans="1:5" s="14" customFormat="1" ht="13.5" customHeight="1">
      <c r="A77" s="30">
        <v>4</v>
      </c>
      <c r="B77" s="111" t="s">
        <v>475</v>
      </c>
      <c r="C77" s="2">
        <v>2012</v>
      </c>
      <c r="D77" s="72">
        <v>589.99</v>
      </c>
    </row>
    <row r="78" spans="1:5" s="14" customFormat="1" ht="13.5" customHeight="1">
      <c r="A78" s="30">
        <v>5</v>
      </c>
      <c r="B78" s="1" t="s">
        <v>313</v>
      </c>
      <c r="C78" s="2">
        <v>2015</v>
      </c>
      <c r="D78" s="72">
        <v>349.99</v>
      </c>
    </row>
    <row r="79" spans="1:5" s="14" customFormat="1" ht="13.5" customHeight="1">
      <c r="A79" s="30">
        <v>7</v>
      </c>
      <c r="B79" s="1" t="s">
        <v>320</v>
      </c>
      <c r="C79" s="2">
        <v>2014</v>
      </c>
      <c r="D79" s="79">
        <v>14065.05</v>
      </c>
      <c r="E79" s="12"/>
    </row>
    <row r="80" spans="1:5" s="14" customFormat="1" ht="13.5" customHeight="1">
      <c r="A80" s="318" t="s">
        <v>0</v>
      </c>
      <c r="B80" s="319"/>
      <c r="C80" s="320"/>
      <c r="D80" s="62">
        <f>SUM(D74:D79)</f>
        <v>18426.329999999998</v>
      </c>
      <c r="E80" s="81"/>
    </row>
    <row r="81" spans="1:5" s="14" customFormat="1" ht="13.5" customHeight="1">
      <c r="A81" s="313" t="s">
        <v>366</v>
      </c>
      <c r="B81" s="314"/>
      <c r="C81" s="314"/>
      <c r="D81" s="315"/>
      <c r="E81" s="81"/>
    </row>
    <row r="82" spans="1:5" s="14" customFormat="1" ht="13.5" customHeight="1">
      <c r="A82" s="2">
        <v>1</v>
      </c>
      <c r="B82" s="102" t="s">
        <v>358</v>
      </c>
      <c r="C82" s="96">
        <v>2013</v>
      </c>
      <c r="D82" s="99">
        <v>2034.6</v>
      </c>
      <c r="E82" s="81"/>
    </row>
    <row r="83" spans="1:5" s="14" customFormat="1" ht="13.5" customHeight="1">
      <c r="A83" s="2">
        <v>2</v>
      </c>
      <c r="B83" s="103" t="s">
        <v>359</v>
      </c>
      <c r="C83" s="96">
        <v>2013.2014999999999</v>
      </c>
      <c r="D83" s="99">
        <v>4835.83</v>
      </c>
      <c r="E83" s="81"/>
    </row>
    <row r="84" spans="1:5" s="14" customFormat="1" ht="13.5" customHeight="1">
      <c r="A84" s="2">
        <v>3</v>
      </c>
      <c r="B84" s="103" t="s">
        <v>360</v>
      </c>
      <c r="C84" s="96">
        <v>2013.2014999999999</v>
      </c>
      <c r="D84" s="100">
        <v>321.8</v>
      </c>
      <c r="E84" s="81"/>
    </row>
    <row r="85" spans="1:5" s="14" customFormat="1" ht="13.5" customHeight="1">
      <c r="A85" s="2">
        <v>4</v>
      </c>
      <c r="B85" s="103" t="s">
        <v>361</v>
      </c>
      <c r="C85" s="96">
        <v>2013</v>
      </c>
      <c r="D85" s="100">
        <v>993.75</v>
      </c>
      <c r="E85" s="81"/>
    </row>
    <row r="86" spans="1:5" s="14" customFormat="1" ht="13.5" customHeight="1">
      <c r="A86" s="2">
        <v>5</v>
      </c>
      <c r="B86" s="103" t="s">
        <v>362</v>
      </c>
      <c r="C86" s="96">
        <v>2014</v>
      </c>
      <c r="D86" s="100">
        <v>900</v>
      </c>
      <c r="E86" s="81"/>
    </row>
    <row r="87" spans="1:5" s="14" customFormat="1" ht="13.5" customHeight="1">
      <c r="A87" s="2">
        <v>6</v>
      </c>
      <c r="B87" s="103" t="s">
        <v>363</v>
      </c>
      <c r="C87" s="96">
        <v>2014</v>
      </c>
      <c r="D87" s="101">
        <v>250</v>
      </c>
      <c r="E87" s="81"/>
    </row>
    <row r="88" spans="1:5" s="14" customFormat="1" ht="13.5" customHeight="1">
      <c r="A88" s="2">
        <v>7</v>
      </c>
      <c r="B88" s="103" t="s">
        <v>364</v>
      </c>
      <c r="C88" s="96">
        <v>2015</v>
      </c>
      <c r="D88" s="101">
        <v>6098.34</v>
      </c>
      <c r="E88" s="81"/>
    </row>
    <row r="89" spans="1:5" s="14" customFormat="1" ht="13.5" customHeight="1">
      <c r="A89" s="138">
        <v>8</v>
      </c>
      <c r="B89" s="139" t="s">
        <v>365</v>
      </c>
      <c r="C89" s="140">
        <v>2015</v>
      </c>
      <c r="D89" s="141">
        <v>2290</v>
      </c>
      <c r="E89" s="81"/>
    </row>
    <row r="90" spans="1:5" s="14" customFormat="1" ht="13.5" customHeight="1">
      <c r="A90" s="311" t="s">
        <v>0</v>
      </c>
      <c r="B90" s="293"/>
      <c r="C90" s="312"/>
      <c r="D90" s="133">
        <f>SUM(D82:D89)</f>
        <v>17724.32</v>
      </c>
      <c r="E90" s="81"/>
    </row>
    <row r="91" spans="1:5" s="14" customFormat="1" ht="13.5" customHeight="1">
      <c r="A91" s="305" t="s">
        <v>425</v>
      </c>
      <c r="B91" s="306"/>
      <c r="C91" s="306"/>
      <c r="D91" s="307"/>
      <c r="E91" s="81"/>
    </row>
    <row r="92" spans="1:5" s="14" customFormat="1" ht="13.5" customHeight="1">
      <c r="A92" s="134">
        <v>1</v>
      </c>
      <c r="B92" s="135" t="s">
        <v>426</v>
      </c>
      <c r="C92" s="134"/>
      <c r="D92" s="137">
        <v>350</v>
      </c>
      <c r="E92" s="81"/>
    </row>
    <row r="93" spans="1:5" s="14" customFormat="1" ht="13.5" customHeight="1">
      <c r="A93" s="311" t="s">
        <v>0</v>
      </c>
      <c r="B93" s="293"/>
      <c r="C93" s="312"/>
      <c r="D93" s="133">
        <f>SUM(D92:D92)</f>
        <v>350</v>
      </c>
      <c r="E93" s="81"/>
    </row>
    <row r="94" spans="1:5" s="12" customFormat="1" ht="14.25" customHeight="1">
      <c r="A94" s="143"/>
      <c r="B94" s="144"/>
      <c r="C94" s="145"/>
      <c r="D94" s="142"/>
    </row>
    <row r="95" spans="1:5" s="12" customFormat="1" ht="14.25" customHeight="1">
      <c r="A95" s="316" t="s">
        <v>34</v>
      </c>
      <c r="B95" s="316"/>
      <c r="C95" s="316"/>
      <c r="D95" s="316"/>
    </row>
    <row r="96" spans="1:5" s="12" customFormat="1" ht="26.4">
      <c r="A96" s="45" t="s">
        <v>17</v>
      </c>
      <c r="B96" s="45" t="s">
        <v>25</v>
      </c>
      <c r="C96" s="45" t="s">
        <v>26</v>
      </c>
      <c r="D96" s="47" t="s">
        <v>27</v>
      </c>
    </row>
    <row r="97" spans="1:5">
      <c r="A97" s="317" t="s">
        <v>227</v>
      </c>
      <c r="B97" s="317"/>
      <c r="C97" s="317"/>
      <c r="D97" s="317"/>
    </row>
    <row r="98" spans="1:5" s="12" customFormat="1">
      <c r="A98" s="2">
        <v>1</v>
      </c>
      <c r="B98" s="1" t="s">
        <v>178</v>
      </c>
      <c r="C98" s="2" t="s">
        <v>179</v>
      </c>
      <c r="D98" s="51">
        <v>16134.86</v>
      </c>
    </row>
    <row r="99" spans="1:5" s="12" customFormat="1">
      <c r="A99" s="175">
        <v>2</v>
      </c>
      <c r="B99" s="161" t="s">
        <v>471</v>
      </c>
      <c r="C99" s="162">
        <v>2016</v>
      </c>
      <c r="D99" s="174">
        <v>8648.1299999999992</v>
      </c>
    </row>
    <row r="100" spans="1:5" s="12" customFormat="1">
      <c r="A100" s="318" t="s">
        <v>0</v>
      </c>
      <c r="B100" s="319"/>
      <c r="C100" s="320"/>
      <c r="D100" s="61">
        <f>SUM(D98:D99)</f>
        <v>24782.989999999998</v>
      </c>
      <c r="E100" s="83"/>
    </row>
    <row r="101" spans="1:5" ht="13.5" customHeight="1">
      <c r="A101" s="317" t="s">
        <v>295</v>
      </c>
      <c r="B101" s="317"/>
      <c r="C101" s="317"/>
      <c r="D101" s="317"/>
    </row>
    <row r="102" spans="1:5" s="14" customFormat="1">
      <c r="A102" s="2">
        <v>1</v>
      </c>
      <c r="B102" s="1" t="s">
        <v>293</v>
      </c>
      <c r="C102" s="2">
        <v>2014</v>
      </c>
      <c r="D102" s="19">
        <v>15269.81</v>
      </c>
    </row>
    <row r="103" spans="1:5" s="14" customFormat="1" ht="13.5" customHeight="1">
      <c r="A103" s="318" t="s">
        <v>0</v>
      </c>
      <c r="B103" s="319"/>
      <c r="C103" s="320"/>
      <c r="D103" s="62">
        <f>SUM(D102:D102)</f>
        <v>15269.81</v>
      </c>
      <c r="E103" s="81"/>
    </row>
    <row r="104" spans="1:5" s="12" customFormat="1">
      <c r="A104" s="17"/>
      <c r="B104" s="17"/>
      <c r="C104" s="18"/>
      <c r="D104" s="29"/>
    </row>
    <row r="105" spans="1:5" s="12" customFormat="1">
      <c r="A105" s="304" t="s">
        <v>28</v>
      </c>
      <c r="B105" s="304"/>
      <c r="C105" s="304"/>
      <c r="D105" s="46">
        <f>SUM(D48,D43,D37,D27,D24,D21,D18,D14)</f>
        <v>468069.28</v>
      </c>
    </row>
    <row r="106" spans="1:5" s="12" customFormat="1">
      <c r="A106" s="304" t="s">
        <v>29</v>
      </c>
      <c r="B106" s="304"/>
      <c r="C106" s="304"/>
      <c r="D106" s="46">
        <f>SUM(D80,D72,D68)</f>
        <v>39818.439999999995</v>
      </c>
    </row>
    <row r="107" spans="1:5" s="12" customFormat="1">
      <c r="A107" s="304" t="s">
        <v>30</v>
      </c>
      <c r="B107" s="304"/>
      <c r="C107" s="304"/>
      <c r="D107" s="46">
        <f>SUM(D103,D100)</f>
        <v>40052.799999999996</v>
      </c>
    </row>
    <row r="108" spans="1:5" s="12" customFormat="1">
      <c r="A108" s="17"/>
      <c r="B108" s="17"/>
      <c r="C108" s="18"/>
      <c r="D108" s="29"/>
    </row>
    <row r="109" spans="1:5" s="12" customFormat="1">
      <c r="A109" s="17"/>
      <c r="B109" s="17"/>
      <c r="C109" s="18"/>
      <c r="D109" s="29"/>
    </row>
    <row r="110" spans="1:5" s="12" customFormat="1">
      <c r="A110" s="17"/>
      <c r="B110" s="17"/>
      <c r="C110" s="18"/>
      <c r="D110" s="29"/>
    </row>
    <row r="111" spans="1:5" s="12" customFormat="1">
      <c r="A111" s="17"/>
      <c r="B111" s="17"/>
      <c r="C111" s="18"/>
      <c r="D111" s="29"/>
    </row>
    <row r="112" spans="1:5" s="12" customFormat="1">
      <c r="A112" s="17"/>
      <c r="B112" s="17"/>
      <c r="C112" s="18"/>
      <c r="D112" s="29"/>
    </row>
    <row r="113" spans="1:4" s="12" customFormat="1">
      <c r="A113" s="17"/>
      <c r="B113" s="17"/>
      <c r="C113" s="18"/>
      <c r="D113" s="29"/>
    </row>
    <row r="114" spans="1:4" s="12" customFormat="1">
      <c r="A114" s="17"/>
      <c r="B114" s="17"/>
      <c r="C114" s="18"/>
      <c r="D114" s="29"/>
    </row>
    <row r="115" spans="1:4" s="12" customFormat="1">
      <c r="A115" s="17"/>
      <c r="B115" s="17"/>
      <c r="C115" s="18"/>
      <c r="D115" s="29"/>
    </row>
    <row r="116" spans="1:4" s="12" customFormat="1">
      <c r="A116" s="17"/>
      <c r="B116" s="17"/>
      <c r="C116" s="18"/>
      <c r="D116" s="29"/>
    </row>
    <row r="117" spans="1:4" s="12" customFormat="1">
      <c r="A117" s="17"/>
      <c r="B117" s="17"/>
      <c r="C117" s="18"/>
      <c r="D117" s="29"/>
    </row>
    <row r="118" spans="1:4" s="12" customFormat="1">
      <c r="A118" s="17"/>
      <c r="B118" s="17"/>
      <c r="C118" s="18"/>
      <c r="D118" s="29"/>
    </row>
    <row r="119" spans="1:4" s="12" customFormat="1">
      <c r="A119" s="17"/>
      <c r="B119" s="17"/>
      <c r="C119" s="18"/>
      <c r="D119" s="29"/>
    </row>
    <row r="120" spans="1:4" s="12" customFormat="1">
      <c r="A120" s="17"/>
      <c r="B120" s="17"/>
      <c r="C120" s="18"/>
      <c r="D120" s="29"/>
    </row>
    <row r="121" spans="1:4" s="12" customFormat="1" ht="14.25" customHeight="1">
      <c r="A121" s="17"/>
      <c r="B121" s="17"/>
      <c r="C121" s="18"/>
      <c r="D121" s="29"/>
    </row>
    <row r="122" spans="1:4">
      <c r="A122" s="17"/>
      <c r="C122" s="18"/>
      <c r="D122" s="29"/>
    </row>
    <row r="123" spans="1:4" s="14" customFormat="1">
      <c r="A123" s="17"/>
      <c r="B123" s="17"/>
      <c r="C123" s="18"/>
      <c r="D123" s="29"/>
    </row>
    <row r="124" spans="1:4" s="14" customFormat="1">
      <c r="A124" s="17"/>
      <c r="B124" s="17"/>
      <c r="C124" s="18"/>
      <c r="D124" s="29"/>
    </row>
    <row r="125" spans="1:4" s="14" customFormat="1" ht="18" customHeight="1">
      <c r="A125" s="17"/>
      <c r="B125" s="17"/>
      <c r="C125" s="18"/>
      <c r="D125" s="29"/>
    </row>
    <row r="126" spans="1:4">
      <c r="A126" s="17"/>
      <c r="C126" s="18"/>
      <c r="D126" s="29"/>
    </row>
    <row r="127" spans="1:4" s="6" customFormat="1">
      <c r="A127" s="17"/>
      <c r="B127" s="17"/>
      <c r="C127" s="18"/>
      <c r="D127" s="29"/>
    </row>
    <row r="128" spans="1:4" s="6" customFormat="1">
      <c r="A128" s="17"/>
      <c r="B128" s="17"/>
      <c r="C128" s="18"/>
      <c r="D128" s="29"/>
    </row>
    <row r="129" spans="1:4">
      <c r="A129" s="17"/>
      <c r="C129" s="18"/>
      <c r="D129" s="29"/>
    </row>
    <row r="130" spans="1:4" s="12" customFormat="1">
      <c r="A130" s="17"/>
      <c r="B130" s="17"/>
      <c r="C130" s="18"/>
      <c r="D130" s="29"/>
    </row>
    <row r="131" spans="1:4" s="12" customFormat="1">
      <c r="A131" s="17"/>
      <c r="B131" s="17"/>
      <c r="C131" s="18"/>
      <c r="D131" s="29"/>
    </row>
    <row r="132" spans="1:4" s="12" customFormat="1">
      <c r="A132" s="17"/>
      <c r="B132" s="17"/>
      <c r="C132" s="18"/>
      <c r="D132" s="29"/>
    </row>
    <row r="133" spans="1:4" s="12" customFormat="1">
      <c r="A133" s="17"/>
      <c r="B133" s="17"/>
      <c r="C133" s="18"/>
      <c r="D133" s="29"/>
    </row>
    <row r="134" spans="1:4" s="12" customFormat="1">
      <c r="A134" s="17"/>
      <c r="B134" s="17"/>
      <c r="C134" s="18"/>
      <c r="D134" s="29"/>
    </row>
    <row r="135" spans="1:4" s="12" customFormat="1">
      <c r="A135" s="17"/>
      <c r="B135" s="17"/>
      <c r="C135" s="18"/>
      <c r="D135" s="29"/>
    </row>
    <row r="136" spans="1:4" s="12" customFormat="1">
      <c r="A136" s="17"/>
      <c r="B136" s="17"/>
      <c r="C136" s="18"/>
      <c r="D136" s="29"/>
    </row>
    <row r="137" spans="1:4" s="12" customFormat="1">
      <c r="A137" s="17"/>
      <c r="B137" s="17"/>
      <c r="C137" s="18"/>
      <c r="D137" s="29"/>
    </row>
    <row r="138" spans="1:4" s="12" customFormat="1">
      <c r="A138" s="17"/>
      <c r="B138" s="17"/>
      <c r="C138" s="18"/>
      <c r="D138" s="29"/>
    </row>
    <row r="139" spans="1:4" s="12" customFormat="1">
      <c r="A139" s="17"/>
      <c r="B139" s="17"/>
      <c r="C139" s="18"/>
      <c r="D139" s="29"/>
    </row>
    <row r="140" spans="1:4" s="6" customFormat="1">
      <c r="A140" s="17"/>
      <c r="B140" s="17"/>
      <c r="C140" s="18"/>
      <c r="D140" s="29"/>
    </row>
    <row r="141" spans="1:4">
      <c r="A141" s="17"/>
      <c r="C141" s="18"/>
      <c r="D141" s="29"/>
    </row>
    <row r="142" spans="1:4">
      <c r="A142" s="17"/>
      <c r="C142" s="18"/>
      <c r="D142" s="29"/>
    </row>
    <row r="143" spans="1:4">
      <c r="A143" s="17"/>
      <c r="C143" s="18"/>
      <c r="D143" s="29"/>
    </row>
    <row r="144" spans="1:4">
      <c r="A144" s="17"/>
      <c r="C144" s="18"/>
      <c r="D144" s="29"/>
    </row>
    <row r="145" spans="1:4">
      <c r="A145" s="17"/>
      <c r="C145" s="18"/>
      <c r="D145" s="29"/>
    </row>
    <row r="146" spans="1:4">
      <c r="A146" s="17"/>
      <c r="C146" s="18"/>
      <c r="D146" s="29"/>
    </row>
    <row r="147" spans="1:4">
      <c r="A147" s="17"/>
      <c r="C147" s="18"/>
      <c r="D147" s="29"/>
    </row>
    <row r="148" spans="1:4">
      <c r="A148" s="17"/>
      <c r="C148" s="18"/>
      <c r="D148" s="29"/>
    </row>
    <row r="149" spans="1:4">
      <c r="A149" s="17"/>
      <c r="C149" s="18"/>
      <c r="D149" s="29"/>
    </row>
    <row r="150" spans="1:4">
      <c r="A150" s="17"/>
      <c r="C150" s="18"/>
      <c r="D150" s="29"/>
    </row>
    <row r="151" spans="1:4">
      <c r="A151" s="17"/>
      <c r="C151" s="18"/>
      <c r="D151" s="29"/>
    </row>
    <row r="152" spans="1:4">
      <c r="A152" s="17"/>
      <c r="C152" s="18"/>
      <c r="D152" s="29"/>
    </row>
    <row r="153" spans="1:4" ht="14.25" customHeight="1">
      <c r="A153" s="17"/>
      <c r="C153" s="18"/>
      <c r="D153" s="29"/>
    </row>
    <row r="154" spans="1:4">
      <c r="A154" s="17"/>
      <c r="C154" s="18"/>
      <c r="D154" s="29"/>
    </row>
    <row r="155" spans="1:4">
      <c r="A155" s="17"/>
      <c r="C155" s="18"/>
      <c r="D155" s="29"/>
    </row>
    <row r="156" spans="1:4" ht="14.25" customHeight="1">
      <c r="A156" s="17"/>
      <c r="C156" s="18"/>
      <c r="D156" s="29"/>
    </row>
    <row r="157" spans="1:4">
      <c r="A157" s="17"/>
      <c r="C157" s="18"/>
      <c r="D157" s="29"/>
    </row>
    <row r="158" spans="1:4" s="6" customFormat="1">
      <c r="A158" s="17"/>
      <c r="B158" s="17"/>
      <c r="C158" s="18"/>
      <c r="D158" s="29"/>
    </row>
    <row r="159" spans="1:4" s="6" customFormat="1">
      <c r="A159" s="17"/>
      <c r="B159" s="17"/>
      <c r="C159" s="18"/>
      <c r="D159" s="29"/>
    </row>
    <row r="160" spans="1:4" s="6" customFormat="1">
      <c r="A160" s="17"/>
      <c r="B160" s="17"/>
      <c r="C160" s="18"/>
      <c r="D160" s="29"/>
    </row>
    <row r="161" spans="1:4" s="6" customFormat="1">
      <c r="A161" s="17"/>
      <c r="B161" s="17"/>
      <c r="C161" s="18"/>
      <c r="D161" s="29"/>
    </row>
    <row r="162" spans="1:4" s="6" customFormat="1">
      <c r="A162" s="17"/>
      <c r="B162" s="17"/>
      <c r="C162" s="18"/>
      <c r="D162" s="29"/>
    </row>
    <row r="163" spans="1:4" s="6" customFormat="1">
      <c r="A163" s="17"/>
      <c r="B163" s="17"/>
      <c r="C163" s="18"/>
      <c r="D163" s="29"/>
    </row>
    <row r="164" spans="1:4" s="6" customFormat="1">
      <c r="A164" s="17"/>
      <c r="B164" s="17"/>
      <c r="C164" s="18"/>
      <c r="D164" s="29"/>
    </row>
    <row r="165" spans="1:4" ht="12.75" customHeight="1">
      <c r="A165" s="17"/>
      <c r="C165" s="18"/>
      <c r="D165" s="29"/>
    </row>
    <row r="166" spans="1:4" s="12" customFormat="1">
      <c r="A166" s="17"/>
      <c r="B166" s="17"/>
      <c r="C166" s="18"/>
      <c r="D166" s="29"/>
    </row>
    <row r="167" spans="1:4" s="12" customFormat="1">
      <c r="A167" s="17"/>
      <c r="B167" s="17"/>
      <c r="C167" s="18"/>
      <c r="D167" s="29"/>
    </row>
    <row r="168" spans="1:4" s="12" customFormat="1">
      <c r="A168" s="17"/>
      <c r="B168" s="17"/>
      <c r="C168" s="18"/>
      <c r="D168" s="29"/>
    </row>
    <row r="169" spans="1:4" s="12" customFormat="1">
      <c r="A169" s="17"/>
      <c r="B169" s="17"/>
      <c r="C169" s="18"/>
      <c r="D169" s="29"/>
    </row>
    <row r="170" spans="1:4" s="12" customFormat="1">
      <c r="A170" s="17"/>
      <c r="B170" s="17"/>
      <c r="C170" s="18"/>
      <c r="D170" s="29"/>
    </row>
    <row r="171" spans="1:4" s="12" customFormat="1">
      <c r="A171" s="17"/>
      <c r="B171" s="17"/>
      <c r="C171" s="18"/>
      <c r="D171" s="29"/>
    </row>
    <row r="172" spans="1:4" s="12" customFormat="1">
      <c r="A172" s="17"/>
      <c r="B172" s="17"/>
      <c r="C172" s="18"/>
      <c r="D172" s="29"/>
    </row>
    <row r="173" spans="1:4" s="12" customFormat="1" ht="18" customHeight="1">
      <c r="A173" s="17"/>
      <c r="B173" s="17"/>
      <c r="C173" s="18"/>
      <c r="D173" s="29"/>
    </row>
    <row r="174" spans="1:4">
      <c r="A174" s="17"/>
      <c r="C174" s="18"/>
      <c r="D174" s="29"/>
    </row>
    <row r="175" spans="1:4" s="6" customFormat="1">
      <c r="A175" s="17"/>
      <c r="B175" s="17"/>
      <c r="C175" s="18"/>
      <c r="D175" s="29"/>
    </row>
    <row r="176" spans="1:4" s="6" customFormat="1">
      <c r="A176" s="17"/>
      <c r="B176" s="17"/>
      <c r="C176" s="18"/>
      <c r="D176" s="29"/>
    </row>
    <row r="177" spans="1:4" s="6" customFormat="1">
      <c r="A177" s="17"/>
      <c r="B177" s="17"/>
      <c r="C177" s="18"/>
      <c r="D177" s="29"/>
    </row>
    <row r="178" spans="1:4" ht="12.75" customHeight="1">
      <c r="A178" s="17"/>
      <c r="C178" s="18"/>
      <c r="D178" s="29"/>
    </row>
    <row r="179" spans="1:4" s="6" customFormat="1">
      <c r="A179" s="17"/>
      <c r="B179" s="17"/>
      <c r="C179" s="18"/>
      <c r="D179" s="29"/>
    </row>
    <row r="180" spans="1:4" s="6" customFormat="1">
      <c r="A180" s="17"/>
      <c r="B180" s="17"/>
      <c r="C180" s="18"/>
      <c r="D180" s="29"/>
    </row>
    <row r="181" spans="1:4" s="6" customFormat="1">
      <c r="A181" s="17"/>
      <c r="B181" s="17"/>
      <c r="C181" s="18"/>
      <c r="D181" s="29"/>
    </row>
    <row r="182" spans="1:4" s="6" customFormat="1">
      <c r="A182" s="17"/>
      <c r="B182" s="17"/>
      <c r="C182" s="18"/>
      <c r="D182" s="29"/>
    </row>
    <row r="183" spans="1:4" s="6" customFormat="1">
      <c r="A183" s="17"/>
      <c r="B183" s="17"/>
      <c r="C183" s="18"/>
      <c r="D183" s="29"/>
    </row>
    <row r="184" spans="1:4" s="6" customFormat="1">
      <c r="A184" s="17"/>
      <c r="B184" s="17"/>
      <c r="C184" s="18"/>
      <c r="D184" s="29"/>
    </row>
    <row r="185" spans="1:4">
      <c r="A185" s="17"/>
      <c r="C185" s="18"/>
      <c r="D185" s="29"/>
    </row>
    <row r="186" spans="1:4">
      <c r="A186" s="17"/>
      <c r="C186" s="18"/>
      <c r="D186" s="29"/>
    </row>
    <row r="187" spans="1:4">
      <c r="A187" s="17"/>
      <c r="C187" s="18"/>
      <c r="D187" s="29"/>
    </row>
    <row r="188" spans="1:4" ht="14.25" customHeight="1">
      <c r="A188" s="17"/>
      <c r="C188" s="18"/>
      <c r="D188" s="29"/>
    </row>
    <row r="189" spans="1:4">
      <c r="A189" s="17"/>
      <c r="C189" s="18"/>
      <c r="D189" s="29"/>
    </row>
    <row r="190" spans="1:4">
      <c r="A190" s="17"/>
      <c r="C190" s="18"/>
      <c r="D190" s="29"/>
    </row>
    <row r="191" spans="1:4">
      <c r="A191" s="17"/>
      <c r="C191" s="18"/>
      <c r="D191" s="29"/>
    </row>
    <row r="192" spans="1:4">
      <c r="A192" s="17"/>
      <c r="C192" s="18"/>
      <c r="D192" s="29"/>
    </row>
    <row r="193" spans="1:4">
      <c r="A193" s="17"/>
      <c r="C193" s="18"/>
      <c r="D193" s="29"/>
    </row>
    <row r="194" spans="1:4">
      <c r="A194" s="17"/>
      <c r="C194" s="18"/>
      <c r="D194" s="29"/>
    </row>
    <row r="195" spans="1:4">
      <c r="A195" s="17"/>
      <c r="C195" s="18"/>
      <c r="D195" s="29"/>
    </row>
    <row r="196" spans="1:4">
      <c r="A196" s="17"/>
      <c r="C196" s="18"/>
      <c r="D196" s="29"/>
    </row>
    <row r="197" spans="1:4">
      <c r="A197" s="17"/>
      <c r="C197" s="18"/>
      <c r="D197" s="29"/>
    </row>
    <row r="198" spans="1:4">
      <c r="A198" s="17"/>
      <c r="C198" s="18"/>
      <c r="D198" s="29"/>
    </row>
    <row r="199" spans="1:4">
      <c r="A199" s="17"/>
      <c r="C199" s="18"/>
      <c r="D199" s="29"/>
    </row>
    <row r="200" spans="1:4">
      <c r="A200" s="17"/>
      <c r="C200" s="18"/>
      <c r="D200" s="29"/>
    </row>
    <row r="201" spans="1:4">
      <c r="A201" s="17"/>
      <c r="C201" s="18"/>
      <c r="D201" s="29"/>
    </row>
    <row r="202" spans="1:4">
      <c r="A202" s="17"/>
      <c r="C202" s="18"/>
      <c r="D202" s="29"/>
    </row>
    <row r="203" spans="1:4">
      <c r="A203" s="17"/>
      <c r="C203" s="18"/>
      <c r="D203" s="29"/>
    </row>
    <row r="204" spans="1:4">
      <c r="A204" s="17"/>
      <c r="C204" s="18"/>
      <c r="D204" s="29"/>
    </row>
    <row r="205" spans="1:4">
      <c r="A205" s="17"/>
      <c r="C205" s="18"/>
      <c r="D205" s="29"/>
    </row>
    <row r="206" spans="1:4">
      <c r="A206" s="17"/>
      <c r="C206" s="18"/>
      <c r="D206" s="29"/>
    </row>
    <row r="207" spans="1:4">
      <c r="A207" s="17"/>
      <c r="C207" s="18"/>
      <c r="D207" s="29"/>
    </row>
    <row r="208" spans="1:4">
      <c r="A208" s="17"/>
      <c r="C208" s="18"/>
      <c r="D208" s="29"/>
    </row>
    <row r="209" spans="1:4">
      <c r="A209" s="17"/>
      <c r="C209" s="18"/>
      <c r="D209" s="29"/>
    </row>
    <row r="210" spans="1:4">
      <c r="A210" s="17"/>
      <c r="C210" s="18"/>
      <c r="D210" s="29"/>
    </row>
    <row r="211" spans="1:4">
      <c r="A211" s="17"/>
      <c r="C211" s="18"/>
      <c r="D211" s="29"/>
    </row>
    <row r="212" spans="1:4">
      <c r="A212" s="17"/>
      <c r="C212" s="18"/>
      <c r="D212" s="29"/>
    </row>
    <row r="213" spans="1:4">
      <c r="A213" s="17"/>
      <c r="C213" s="18"/>
      <c r="D213" s="29"/>
    </row>
    <row r="214" spans="1:4">
      <c r="A214" s="17"/>
      <c r="C214" s="18"/>
      <c r="D214" s="29"/>
    </row>
    <row r="215" spans="1:4">
      <c r="A215" s="17"/>
      <c r="C215" s="18"/>
      <c r="D215" s="29"/>
    </row>
    <row r="216" spans="1:4">
      <c r="A216" s="17"/>
      <c r="C216" s="18"/>
      <c r="D216" s="29"/>
    </row>
    <row r="217" spans="1:4">
      <c r="A217" s="17"/>
      <c r="C217" s="18"/>
      <c r="D217" s="29"/>
    </row>
    <row r="218" spans="1:4">
      <c r="A218" s="17"/>
      <c r="C218" s="18"/>
      <c r="D218" s="29"/>
    </row>
    <row r="219" spans="1:4">
      <c r="A219" s="17"/>
      <c r="C219" s="18"/>
      <c r="D219" s="29"/>
    </row>
    <row r="220" spans="1:4">
      <c r="A220" s="17"/>
      <c r="C220" s="18"/>
      <c r="D220" s="29"/>
    </row>
    <row r="221" spans="1:4" s="12" customFormat="1">
      <c r="A221" s="17"/>
      <c r="B221" s="17"/>
      <c r="C221" s="18"/>
      <c r="D221" s="29"/>
    </row>
    <row r="222" spans="1:4" s="12" customFormat="1">
      <c r="A222" s="17"/>
      <c r="B222" s="17"/>
      <c r="C222" s="18"/>
      <c r="D222" s="29"/>
    </row>
    <row r="223" spans="1:4" s="12" customFormat="1">
      <c r="A223" s="17"/>
      <c r="B223" s="17"/>
      <c r="C223" s="18"/>
      <c r="D223" s="29"/>
    </row>
    <row r="224" spans="1:4" s="12" customFormat="1">
      <c r="A224" s="17"/>
      <c r="B224" s="17"/>
      <c r="C224" s="18"/>
      <c r="D224" s="29"/>
    </row>
    <row r="225" spans="1:4" s="12" customFormat="1">
      <c r="A225" s="17"/>
      <c r="B225" s="17"/>
      <c r="C225" s="18"/>
      <c r="D225" s="29"/>
    </row>
    <row r="226" spans="1:4" s="12" customFormat="1">
      <c r="A226" s="17"/>
      <c r="B226" s="17"/>
      <c r="C226" s="18"/>
      <c r="D226" s="29"/>
    </row>
    <row r="227" spans="1:4" s="12" customFormat="1">
      <c r="A227" s="17"/>
      <c r="B227" s="17"/>
      <c r="C227" s="18"/>
      <c r="D227" s="29"/>
    </row>
    <row r="228" spans="1:4" s="12" customFormat="1">
      <c r="A228" s="17"/>
      <c r="B228" s="17"/>
      <c r="C228" s="18"/>
      <c r="D228" s="29"/>
    </row>
    <row r="229" spans="1:4" s="12" customFormat="1">
      <c r="A229" s="17"/>
      <c r="B229" s="17"/>
      <c r="C229" s="18"/>
      <c r="D229" s="29"/>
    </row>
    <row r="230" spans="1:4" s="12" customFormat="1">
      <c r="A230" s="17"/>
      <c r="B230" s="17"/>
      <c r="C230" s="18"/>
      <c r="D230" s="29"/>
    </row>
    <row r="231" spans="1:4" s="12" customFormat="1">
      <c r="A231" s="17"/>
      <c r="B231" s="17"/>
      <c r="C231" s="18"/>
      <c r="D231" s="29"/>
    </row>
    <row r="232" spans="1:4" s="12" customFormat="1">
      <c r="A232" s="17"/>
      <c r="B232" s="17"/>
      <c r="C232" s="18"/>
      <c r="D232" s="29"/>
    </row>
    <row r="233" spans="1:4" s="12" customFormat="1">
      <c r="A233" s="17"/>
      <c r="B233" s="17"/>
      <c r="C233" s="18"/>
      <c r="D233" s="29"/>
    </row>
    <row r="234" spans="1:4" s="12" customFormat="1">
      <c r="A234" s="17"/>
      <c r="B234" s="17"/>
      <c r="C234" s="18"/>
      <c r="D234" s="29"/>
    </row>
    <row r="235" spans="1:4" s="12" customFormat="1">
      <c r="A235" s="17"/>
      <c r="B235" s="17"/>
      <c r="C235" s="18"/>
      <c r="D235" s="29"/>
    </row>
    <row r="236" spans="1:4" s="12" customFormat="1">
      <c r="A236" s="17"/>
      <c r="B236" s="17"/>
      <c r="C236" s="18"/>
      <c r="D236" s="29"/>
    </row>
    <row r="237" spans="1:4" s="12" customFormat="1">
      <c r="A237" s="17"/>
      <c r="B237" s="17"/>
      <c r="C237" s="18"/>
      <c r="D237" s="29"/>
    </row>
    <row r="238" spans="1:4" s="12" customFormat="1">
      <c r="A238" s="17"/>
      <c r="B238" s="17"/>
      <c r="C238" s="18"/>
      <c r="D238" s="29"/>
    </row>
    <row r="239" spans="1:4" s="12" customFormat="1">
      <c r="A239" s="17"/>
      <c r="B239" s="17"/>
      <c r="C239" s="18"/>
      <c r="D239" s="29"/>
    </row>
    <row r="240" spans="1:4" s="12" customFormat="1">
      <c r="A240" s="17"/>
      <c r="B240" s="17"/>
      <c r="C240" s="18"/>
      <c r="D240" s="29"/>
    </row>
    <row r="241" spans="1:4" s="12" customFormat="1">
      <c r="A241" s="17"/>
      <c r="B241" s="17"/>
      <c r="C241" s="18"/>
      <c r="D241" s="29"/>
    </row>
    <row r="242" spans="1:4" s="12" customFormat="1">
      <c r="A242" s="17"/>
      <c r="B242" s="17"/>
      <c r="C242" s="18"/>
      <c r="D242" s="29"/>
    </row>
    <row r="243" spans="1:4" s="12" customFormat="1">
      <c r="A243" s="17"/>
      <c r="B243" s="17"/>
      <c r="C243" s="18"/>
      <c r="D243" s="29"/>
    </row>
    <row r="244" spans="1:4" s="12" customFormat="1">
      <c r="A244" s="17"/>
      <c r="B244" s="17"/>
      <c r="C244" s="18"/>
      <c r="D244" s="29"/>
    </row>
    <row r="245" spans="1:4" s="12" customFormat="1">
      <c r="A245" s="17"/>
      <c r="B245" s="17"/>
      <c r="C245" s="18"/>
      <c r="D245" s="29"/>
    </row>
    <row r="246" spans="1:4" s="12" customFormat="1">
      <c r="A246" s="17"/>
      <c r="B246" s="17"/>
      <c r="C246" s="18"/>
      <c r="D246" s="29"/>
    </row>
    <row r="247" spans="1:4" s="12" customFormat="1">
      <c r="A247" s="17"/>
      <c r="B247" s="17"/>
      <c r="C247" s="18"/>
      <c r="D247" s="29"/>
    </row>
    <row r="248" spans="1:4" s="12" customFormat="1">
      <c r="A248" s="17"/>
      <c r="B248" s="17"/>
      <c r="C248" s="18"/>
      <c r="D248" s="29"/>
    </row>
    <row r="249" spans="1:4" s="12" customFormat="1" ht="18" customHeight="1">
      <c r="A249" s="17"/>
      <c r="B249" s="17"/>
      <c r="C249" s="18"/>
      <c r="D249" s="29"/>
    </row>
    <row r="250" spans="1:4">
      <c r="A250" s="17"/>
      <c r="C250" s="18"/>
      <c r="D250" s="29"/>
    </row>
    <row r="251" spans="1:4" s="12" customFormat="1">
      <c r="A251" s="17"/>
      <c r="B251" s="17"/>
      <c r="C251" s="18"/>
      <c r="D251" s="29"/>
    </row>
    <row r="252" spans="1:4" s="12" customFormat="1">
      <c r="A252" s="17"/>
      <c r="B252" s="17"/>
      <c r="C252" s="18"/>
      <c r="D252" s="29"/>
    </row>
    <row r="253" spans="1:4" s="12" customFormat="1">
      <c r="A253" s="17"/>
      <c r="B253" s="17"/>
      <c r="C253" s="18"/>
      <c r="D253" s="29"/>
    </row>
    <row r="254" spans="1:4" s="12" customFormat="1" ht="18" customHeight="1">
      <c r="A254" s="17"/>
      <c r="B254" s="17"/>
      <c r="C254" s="18"/>
      <c r="D254" s="29"/>
    </row>
    <row r="255" spans="1:4">
      <c r="A255" s="17"/>
      <c r="C255" s="18"/>
      <c r="D255" s="29"/>
    </row>
    <row r="256" spans="1:4" ht="14.25" customHeight="1">
      <c r="A256" s="17"/>
      <c r="C256" s="18"/>
      <c r="D256" s="29"/>
    </row>
    <row r="257" spans="1:4" ht="14.25" customHeight="1">
      <c r="A257" s="17"/>
      <c r="C257" s="18"/>
      <c r="D257" s="29"/>
    </row>
    <row r="258" spans="1:4" ht="14.25" customHeight="1">
      <c r="A258" s="17"/>
      <c r="C258" s="18"/>
      <c r="D258" s="29"/>
    </row>
    <row r="259" spans="1:4">
      <c r="A259" s="17"/>
      <c r="C259" s="18"/>
      <c r="D259" s="29"/>
    </row>
    <row r="260" spans="1:4" ht="14.25" customHeight="1">
      <c r="A260" s="17"/>
      <c r="C260" s="18"/>
      <c r="D260" s="29"/>
    </row>
    <row r="261" spans="1:4">
      <c r="A261" s="17"/>
      <c r="C261" s="18"/>
      <c r="D261" s="29"/>
    </row>
    <row r="262" spans="1:4" ht="14.25" customHeight="1">
      <c r="A262" s="17"/>
      <c r="C262" s="18"/>
      <c r="D262" s="29"/>
    </row>
    <row r="263" spans="1:4">
      <c r="A263" s="17"/>
      <c r="C263" s="18"/>
      <c r="D263" s="29"/>
    </row>
    <row r="264" spans="1:4" s="12" customFormat="1" ht="30" customHeight="1">
      <c r="A264" s="17"/>
      <c r="B264" s="17"/>
      <c r="C264" s="18"/>
      <c r="D264" s="29"/>
    </row>
    <row r="265" spans="1:4" s="12" customFormat="1">
      <c r="A265" s="17"/>
      <c r="B265" s="17"/>
      <c r="C265" s="18"/>
      <c r="D265" s="29"/>
    </row>
    <row r="266" spans="1:4" s="12" customFormat="1">
      <c r="A266" s="17"/>
      <c r="B266" s="17"/>
      <c r="C266" s="18"/>
      <c r="D266" s="29"/>
    </row>
    <row r="267" spans="1:4" s="12" customFormat="1">
      <c r="A267" s="17"/>
      <c r="B267" s="17"/>
      <c r="C267" s="18"/>
      <c r="D267" s="29"/>
    </row>
    <row r="268" spans="1:4" s="12" customFormat="1">
      <c r="A268" s="17"/>
      <c r="B268" s="17"/>
      <c r="C268" s="18"/>
      <c r="D268" s="29"/>
    </row>
    <row r="269" spans="1:4" s="12" customFormat="1">
      <c r="A269" s="17"/>
      <c r="B269" s="17"/>
      <c r="C269" s="18"/>
      <c r="D269" s="29"/>
    </row>
    <row r="270" spans="1:4" s="12" customFormat="1">
      <c r="A270" s="17"/>
      <c r="B270" s="17"/>
      <c r="C270" s="18"/>
      <c r="D270" s="29"/>
    </row>
    <row r="271" spans="1:4" s="12" customFormat="1">
      <c r="A271" s="17"/>
      <c r="B271" s="17"/>
      <c r="C271" s="18"/>
      <c r="D271" s="29"/>
    </row>
    <row r="272" spans="1:4" s="12" customFormat="1">
      <c r="A272" s="17"/>
      <c r="B272" s="17"/>
      <c r="C272" s="18"/>
      <c r="D272" s="29"/>
    </row>
    <row r="273" spans="1:4" s="12" customFormat="1">
      <c r="A273" s="17"/>
      <c r="B273" s="17"/>
      <c r="C273" s="18"/>
      <c r="D273" s="29"/>
    </row>
    <row r="274" spans="1:4" s="12" customFormat="1">
      <c r="A274" s="17"/>
      <c r="B274" s="17"/>
      <c r="C274" s="18"/>
      <c r="D274" s="29"/>
    </row>
    <row r="275" spans="1:4" s="12" customFormat="1">
      <c r="A275" s="17"/>
      <c r="B275" s="17"/>
      <c r="C275" s="18"/>
      <c r="D275" s="29"/>
    </row>
    <row r="276" spans="1:4" s="12" customFormat="1">
      <c r="A276" s="17"/>
      <c r="B276" s="17"/>
      <c r="C276" s="18"/>
      <c r="D276" s="29"/>
    </row>
    <row r="277" spans="1:4" s="12" customFormat="1">
      <c r="A277" s="17"/>
      <c r="B277" s="17"/>
      <c r="C277" s="18"/>
      <c r="D277" s="29"/>
    </row>
    <row r="278" spans="1:4" s="12" customFormat="1">
      <c r="A278" s="17"/>
      <c r="B278" s="17"/>
      <c r="C278" s="18"/>
      <c r="D278" s="29"/>
    </row>
    <row r="279" spans="1:4">
      <c r="A279" s="17"/>
      <c r="C279" s="18"/>
      <c r="D279" s="29"/>
    </row>
    <row r="280" spans="1:4">
      <c r="A280" s="17"/>
      <c r="C280" s="18"/>
      <c r="D280" s="29"/>
    </row>
    <row r="281" spans="1:4" ht="18" customHeight="1">
      <c r="A281" s="17"/>
      <c r="C281" s="18"/>
      <c r="D281" s="29"/>
    </row>
    <row r="282" spans="1:4" ht="20.25" customHeight="1">
      <c r="A282" s="17"/>
      <c r="C282" s="18"/>
      <c r="D282" s="29"/>
    </row>
    <row r="283" spans="1:4">
      <c r="A283" s="17"/>
      <c r="C283" s="18"/>
      <c r="D283" s="29"/>
    </row>
    <row r="284" spans="1:4">
      <c r="A284" s="17"/>
      <c r="C284" s="18"/>
      <c r="D284" s="29"/>
    </row>
    <row r="285" spans="1:4">
      <c r="A285" s="17"/>
      <c r="C285" s="18"/>
      <c r="D285" s="29"/>
    </row>
    <row r="286" spans="1:4">
      <c r="A286" s="17"/>
      <c r="C286" s="18"/>
      <c r="D286" s="29"/>
    </row>
    <row r="287" spans="1:4">
      <c r="A287" s="17"/>
      <c r="C287" s="18"/>
      <c r="D287" s="29"/>
    </row>
    <row r="288" spans="1:4">
      <c r="A288" s="17"/>
      <c r="C288" s="18"/>
      <c r="D288" s="29"/>
    </row>
    <row r="289" spans="1:4">
      <c r="A289" s="17"/>
      <c r="C289" s="18"/>
      <c r="D289" s="29"/>
    </row>
    <row r="290" spans="1:4">
      <c r="A290" s="17"/>
      <c r="C290" s="18"/>
      <c r="D290" s="29"/>
    </row>
    <row r="291" spans="1:4">
      <c r="A291" s="17"/>
      <c r="C291" s="18"/>
      <c r="D291" s="29"/>
    </row>
    <row r="292" spans="1:4">
      <c r="A292" s="17"/>
      <c r="C292" s="18"/>
      <c r="D292" s="29"/>
    </row>
    <row r="293" spans="1:4">
      <c r="A293" s="17"/>
      <c r="C293" s="18"/>
      <c r="D293" s="29"/>
    </row>
    <row r="294" spans="1:4">
      <c r="A294" s="17"/>
      <c r="C294" s="18"/>
      <c r="D294" s="29"/>
    </row>
    <row r="295" spans="1:4">
      <c r="A295" s="17"/>
      <c r="C295" s="18"/>
      <c r="D295" s="29"/>
    </row>
    <row r="296" spans="1:4">
      <c r="A296" s="17"/>
      <c r="C296" s="18"/>
      <c r="D296" s="29"/>
    </row>
    <row r="297" spans="1:4">
      <c r="A297" s="17"/>
      <c r="C297" s="18"/>
      <c r="D297" s="29"/>
    </row>
    <row r="298" spans="1:4">
      <c r="A298" s="17"/>
      <c r="C298" s="18"/>
      <c r="D298" s="29"/>
    </row>
    <row r="299" spans="1:4">
      <c r="A299" s="17"/>
      <c r="C299" s="18"/>
      <c r="D299" s="29"/>
    </row>
    <row r="300" spans="1:4">
      <c r="A300" s="17"/>
      <c r="C300" s="18"/>
      <c r="D300" s="29"/>
    </row>
    <row r="301" spans="1:4">
      <c r="A301" s="17"/>
      <c r="C301" s="18"/>
      <c r="D301" s="29"/>
    </row>
    <row r="302" spans="1:4">
      <c r="A302" s="17"/>
      <c r="C302" s="18"/>
      <c r="D302" s="29"/>
    </row>
    <row r="303" spans="1:4">
      <c r="A303" s="17"/>
      <c r="C303" s="18"/>
      <c r="D303" s="29"/>
    </row>
    <row r="304" spans="1:4">
      <c r="A304" s="17"/>
      <c r="C304" s="18"/>
      <c r="D304" s="29"/>
    </row>
    <row r="305" spans="1:4">
      <c r="A305" s="17"/>
      <c r="C305" s="18"/>
      <c r="D305" s="29"/>
    </row>
    <row r="306" spans="1:4">
      <c r="A306" s="17"/>
      <c r="C306" s="18"/>
      <c r="D306" s="29"/>
    </row>
    <row r="307" spans="1:4">
      <c r="A307" s="17"/>
      <c r="C307" s="18"/>
      <c r="D307" s="29"/>
    </row>
    <row r="308" spans="1:4">
      <c r="A308" s="17"/>
      <c r="C308" s="18"/>
      <c r="D308" s="29"/>
    </row>
    <row r="309" spans="1:4">
      <c r="A309" s="17"/>
      <c r="C309" s="18"/>
      <c r="D309" s="29"/>
    </row>
    <row r="310" spans="1:4">
      <c r="A310" s="17"/>
      <c r="C310" s="18"/>
      <c r="D310" s="29"/>
    </row>
    <row r="311" spans="1:4">
      <c r="A311" s="17"/>
      <c r="C311" s="18"/>
      <c r="D311" s="29"/>
    </row>
    <row r="312" spans="1:4">
      <c r="A312" s="17"/>
      <c r="C312" s="18"/>
      <c r="D312" s="29"/>
    </row>
    <row r="313" spans="1:4">
      <c r="A313" s="17"/>
      <c r="C313" s="18"/>
      <c r="D313" s="29"/>
    </row>
    <row r="314" spans="1:4">
      <c r="A314" s="17"/>
      <c r="C314" s="18"/>
      <c r="D314" s="29"/>
    </row>
    <row r="315" spans="1:4">
      <c r="A315" s="17"/>
      <c r="C315" s="18"/>
      <c r="D315" s="29"/>
    </row>
    <row r="316" spans="1:4">
      <c r="A316" s="17"/>
      <c r="C316" s="18"/>
      <c r="D316" s="29"/>
    </row>
    <row r="317" spans="1:4">
      <c r="A317" s="17"/>
      <c r="C317" s="18"/>
      <c r="D317" s="29"/>
    </row>
    <row r="318" spans="1:4">
      <c r="A318" s="17"/>
      <c r="C318" s="18"/>
      <c r="D318" s="29"/>
    </row>
    <row r="319" spans="1:4">
      <c r="A319" s="17"/>
      <c r="C319" s="18"/>
      <c r="D319" s="29"/>
    </row>
    <row r="320" spans="1:4">
      <c r="A320" s="17"/>
      <c r="C320" s="18"/>
      <c r="D320" s="29"/>
    </row>
    <row r="321" spans="1:4">
      <c r="A321" s="17"/>
      <c r="C321" s="18"/>
      <c r="D321" s="29"/>
    </row>
    <row r="322" spans="1:4">
      <c r="A322" s="17"/>
      <c r="C322" s="18"/>
      <c r="D322" s="29"/>
    </row>
    <row r="323" spans="1:4">
      <c r="A323" s="17"/>
      <c r="C323" s="18"/>
      <c r="D323" s="29"/>
    </row>
    <row r="324" spans="1:4">
      <c r="A324" s="17"/>
      <c r="C324" s="18"/>
      <c r="D324" s="29"/>
    </row>
    <row r="325" spans="1:4">
      <c r="A325" s="17"/>
      <c r="C325" s="18"/>
      <c r="D325" s="29"/>
    </row>
    <row r="326" spans="1:4">
      <c r="A326" s="17"/>
      <c r="C326" s="18"/>
      <c r="D326" s="29"/>
    </row>
    <row r="327" spans="1:4">
      <c r="A327" s="17"/>
      <c r="C327" s="18"/>
      <c r="D327" s="29"/>
    </row>
    <row r="328" spans="1:4">
      <c r="A328" s="17"/>
      <c r="C328" s="18"/>
      <c r="D328" s="29"/>
    </row>
    <row r="329" spans="1:4">
      <c r="A329" s="17"/>
      <c r="C329" s="18"/>
      <c r="D329" s="29"/>
    </row>
    <row r="330" spans="1:4">
      <c r="A330" s="17"/>
      <c r="C330" s="18"/>
      <c r="D330" s="29"/>
    </row>
    <row r="331" spans="1:4">
      <c r="A331" s="17"/>
      <c r="C331" s="18"/>
      <c r="D331" s="29"/>
    </row>
    <row r="332" spans="1:4">
      <c r="A332" s="17"/>
      <c r="C332" s="18"/>
      <c r="D332" s="29"/>
    </row>
    <row r="333" spans="1:4">
      <c r="A333" s="17"/>
      <c r="C333" s="18"/>
      <c r="D333" s="29"/>
    </row>
    <row r="334" spans="1:4">
      <c r="A334" s="17"/>
      <c r="C334" s="18"/>
      <c r="D334" s="29"/>
    </row>
    <row r="335" spans="1:4">
      <c r="A335" s="17"/>
      <c r="C335" s="18"/>
      <c r="D335" s="29"/>
    </row>
    <row r="336" spans="1:4">
      <c r="A336" s="17"/>
      <c r="C336" s="18"/>
      <c r="D336" s="29"/>
    </row>
    <row r="337" spans="1:4">
      <c r="A337" s="17"/>
      <c r="C337" s="18"/>
      <c r="D337" s="29"/>
    </row>
    <row r="338" spans="1:4">
      <c r="A338" s="17"/>
      <c r="C338" s="18"/>
      <c r="D338" s="29"/>
    </row>
    <row r="339" spans="1:4">
      <c r="A339" s="17"/>
      <c r="C339" s="18"/>
      <c r="D339" s="29"/>
    </row>
    <row r="340" spans="1:4">
      <c r="A340" s="17"/>
      <c r="C340" s="18"/>
      <c r="D340" s="29"/>
    </row>
    <row r="341" spans="1:4">
      <c r="A341" s="17"/>
      <c r="C341" s="18"/>
      <c r="D341" s="29"/>
    </row>
    <row r="342" spans="1:4">
      <c r="A342" s="17"/>
      <c r="C342" s="18"/>
      <c r="D342" s="29"/>
    </row>
    <row r="343" spans="1:4">
      <c r="A343" s="17"/>
      <c r="C343" s="18"/>
      <c r="D343" s="29"/>
    </row>
    <row r="344" spans="1:4">
      <c r="A344" s="17"/>
      <c r="C344" s="18"/>
      <c r="D344" s="29"/>
    </row>
    <row r="345" spans="1:4">
      <c r="A345" s="17"/>
      <c r="C345" s="18"/>
      <c r="D345" s="29"/>
    </row>
    <row r="346" spans="1:4">
      <c r="A346" s="17"/>
      <c r="C346" s="18"/>
      <c r="D346" s="29"/>
    </row>
    <row r="347" spans="1:4">
      <c r="A347" s="17"/>
      <c r="C347" s="18"/>
      <c r="D347" s="29"/>
    </row>
    <row r="348" spans="1:4">
      <c r="A348" s="17"/>
      <c r="C348" s="18"/>
      <c r="D348" s="29"/>
    </row>
    <row r="349" spans="1:4">
      <c r="A349" s="17"/>
      <c r="C349" s="18"/>
      <c r="D349" s="29"/>
    </row>
    <row r="350" spans="1:4">
      <c r="A350" s="17"/>
      <c r="C350" s="18"/>
      <c r="D350" s="29"/>
    </row>
    <row r="351" spans="1:4">
      <c r="A351" s="17"/>
      <c r="C351" s="18"/>
      <c r="D351" s="29"/>
    </row>
    <row r="352" spans="1:4">
      <c r="A352" s="17"/>
      <c r="C352" s="18"/>
      <c r="D352" s="29"/>
    </row>
    <row r="353" spans="1:4">
      <c r="A353" s="17"/>
      <c r="C353" s="18"/>
      <c r="D353" s="29"/>
    </row>
    <row r="354" spans="1:4">
      <c r="A354" s="17"/>
      <c r="C354" s="18"/>
      <c r="D354" s="29"/>
    </row>
    <row r="355" spans="1:4">
      <c r="A355" s="17"/>
      <c r="C355" s="18"/>
      <c r="D355" s="29"/>
    </row>
    <row r="356" spans="1:4">
      <c r="A356" s="17"/>
      <c r="C356" s="18"/>
      <c r="D356" s="29"/>
    </row>
    <row r="357" spans="1:4">
      <c r="A357" s="17"/>
      <c r="C357" s="18"/>
      <c r="D357" s="29"/>
    </row>
    <row r="358" spans="1:4">
      <c r="A358" s="17"/>
      <c r="C358" s="18"/>
      <c r="D358" s="29"/>
    </row>
    <row r="359" spans="1:4">
      <c r="A359" s="17"/>
      <c r="C359" s="18"/>
      <c r="D359" s="29"/>
    </row>
    <row r="360" spans="1:4">
      <c r="A360" s="17"/>
      <c r="C360" s="18"/>
      <c r="D360" s="29"/>
    </row>
    <row r="361" spans="1:4">
      <c r="A361" s="17"/>
      <c r="C361" s="18"/>
      <c r="D361" s="29"/>
    </row>
    <row r="362" spans="1:4">
      <c r="A362" s="17"/>
      <c r="C362" s="18"/>
      <c r="D362" s="29"/>
    </row>
    <row r="363" spans="1:4">
      <c r="A363" s="17"/>
      <c r="C363" s="18"/>
      <c r="D363" s="29"/>
    </row>
    <row r="364" spans="1:4">
      <c r="A364" s="17"/>
      <c r="C364" s="18"/>
      <c r="D364" s="29"/>
    </row>
    <row r="365" spans="1:4">
      <c r="A365" s="17"/>
      <c r="C365" s="18"/>
      <c r="D365" s="29"/>
    </row>
    <row r="366" spans="1:4">
      <c r="A366" s="17"/>
      <c r="C366" s="18"/>
      <c r="D366" s="29"/>
    </row>
    <row r="367" spans="1:4">
      <c r="A367" s="17"/>
      <c r="C367" s="18"/>
      <c r="D367" s="29"/>
    </row>
    <row r="368" spans="1:4">
      <c r="A368" s="17"/>
      <c r="C368" s="18"/>
      <c r="D368" s="29"/>
    </row>
    <row r="369" spans="1:4">
      <c r="A369" s="17"/>
      <c r="C369" s="18"/>
      <c r="D369" s="29"/>
    </row>
    <row r="370" spans="1:4">
      <c r="A370" s="17"/>
      <c r="C370" s="18"/>
      <c r="D370" s="29"/>
    </row>
    <row r="371" spans="1:4">
      <c r="A371" s="17"/>
      <c r="C371" s="18"/>
      <c r="D371" s="29"/>
    </row>
    <row r="372" spans="1:4">
      <c r="A372" s="17"/>
      <c r="C372" s="18"/>
      <c r="D372" s="29"/>
    </row>
    <row r="373" spans="1:4">
      <c r="A373" s="17"/>
      <c r="C373" s="18"/>
      <c r="D373" s="29"/>
    </row>
    <row r="374" spans="1:4">
      <c r="A374" s="17"/>
      <c r="C374" s="18"/>
      <c r="D374" s="29"/>
    </row>
    <row r="375" spans="1:4">
      <c r="A375" s="17"/>
      <c r="C375" s="18"/>
      <c r="D375" s="29"/>
    </row>
    <row r="376" spans="1:4">
      <c r="A376" s="17"/>
      <c r="C376" s="18"/>
      <c r="D376" s="29"/>
    </row>
    <row r="377" spans="1:4">
      <c r="A377" s="17"/>
      <c r="C377" s="18"/>
      <c r="D377" s="29"/>
    </row>
    <row r="378" spans="1:4">
      <c r="A378" s="17"/>
      <c r="C378" s="18"/>
      <c r="D378" s="29"/>
    </row>
    <row r="379" spans="1:4">
      <c r="A379" s="17"/>
      <c r="C379" s="18"/>
      <c r="D379" s="29"/>
    </row>
    <row r="380" spans="1:4">
      <c r="A380" s="17"/>
      <c r="C380" s="18"/>
      <c r="D380" s="29"/>
    </row>
    <row r="381" spans="1:4">
      <c r="A381" s="17"/>
      <c r="C381" s="18"/>
      <c r="D381" s="29"/>
    </row>
    <row r="382" spans="1:4">
      <c r="A382" s="17"/>
      <c r="C382" s="18"/>
      <c r="D382" s="29"/>
    </row>
    <row r="383" spans="1:4">
      <c r="A383" s="17"/>
      <c r="C383" s="18"/>
      <c r="D383" s="29"/>
    </row>
    <row r="384" spans="1:4">
      <c r="A384" s="17"/>
      <c r="C384" s="18"/>
      <c r="D384" s="29"/>
    </row>
    <row r="385" spans="1:4">
      <c r="A385" s="17"/>
      <c r="C385" s="18"/>
      <c r="D385" s="29"/>
    </row>
    <row r="386" spans="1:4">
      <c r="A386" s="17"/>
      <c r="C386" s="18"/>
      <c r="D386" s="29"/>
    </row>
    <row r="387" spans="1:4">
      <c r="A387" s="17"/>
      <c r="C387" s="18"/>
      <c r="D387" s="29"/>
    </row>
    <row r="388" spans="1:4">
      <c r="A388" s="17"/>
      <c r="C388" s="18"/>
      <c r="D388" s="29"/>
    </row>
    <row r="389" spans="1:4">
      <c r="A389" s="17"/>
      <c r="C389" s="18"/>
      <c r="D389" s="29"/>
    </row>
    <row r="390" spans="1:4">
      <c r="A390" s="17"/>
      <c r="C390" s="18"/>
      <c r="D390" s="29"/>
    </row>
    <row r="391" spans="1:4">
      <c r="A391" s="17"/>
      <c r="C391" s="18"/>
      <c r="D391" s="29"/>
    </row>
    <row r="392" spans="1:4">
      <c r="A392" s="17"/>
      <c r="C392" s="18"/>
      <c r="D392" s="29"/>
    </row>
    <row r="393" spans="1:4">
      <c r="A393" s="17"/>
      <c r="C393" s="18"/>
      <c r="D393" s="29"/>
    </row>
    <row r="394" spans="1:4">
      <c r="A394" s="17"/>
      <c r="C394" s="18"/>
      <c r="D394" s="29"/>
    </row>
    <row r="395" spans="1:4">
      <c r="A395" s="17"/>
      <c r="C395" s="18"/>
      <c r="D395" s="29"/>
    </row>
    <row r="396" spans="1:4">
      <c r="A396" s="17"/>
      <c r="C396" s="18"/>
      <c r="D396" s="29"/>
    </row>
    <row r="397" spans="1:4">
      <c r="A397" s="17"/>
      <c r="C397" s="18"/>
      <c r="D397" s="29"/>
    </row>
    <row r="398" spans="1:4">
      <c r="A398" s="17"/>
      <c r="C398" s="18"/>
      <c r="D398" s="29"/>
    </row>
    <row r="399" spans="1:4">
      <c r="A399" s="17"/>
      <c r="C399" s="18"/>
      <c r="D399" s="29"/>
    </row>
    <row r="400" spans="1:4">
      <c r="A400" s="17"/>
      <c r="C400" s="18"/>
      <c r="D400" s="29"/>
    </row>
    <row r="401" spans="1:4">
      <c r="A401" s="17"/>
      <c r="C401" s="18"/>
      <c r="D401" s="29"/>
    </row>
    <row r="402" spans="1:4">
      <c r="A402" s="17"/>
      <c r="C402" s="18"/>
      <c r="D402" s="29"/>
    </row>
    <row r="403" spans="1:4">
      <c r="A403" s="17"/>
      <c r="C403" s="18"/>
      <c r="D403" s="29"/>
    </row>
    <row r="404" spans="1:4">
      <c r="A404" s="17"/>
      <c r="C404" s="18"/>
      <c r="D404" s="29"/>
    </row>
    <row r="405" spans="1:4">
      <c r="A405" s="17"/>
      <c r="C405" s="18"/>
      <c r="D405" s="29"/>
    </row>
    <row r="406" spans="1:4">
      <c r="A406" s="17"/>
      <c r="C406" s="18"/>
      <c r="D406" s="29"/>
    </row>
    <row r="407" spans="1:4">
      <c r="A407" s="17"/>
      <c r="C407" s="18"/>
      <c r="D407" s="29"/>
    </row>
    <row r="408" spans="1:4">
      <c r="A408" s="17"/>
      <c r="C408" s="18"/>
      <c r="D408" s="29"/>
    </row>
    <row r="409" spans="1:4">
      <c r="A409" s="17"/>
      <c r="C409" s="18"/>
      <c r="D409" s="29"/>
    </row>
    <row r="410" spans="1:4">
      <c r="A410" s="17"/>
      <c r="C410" s="18"/>
      <c r="D410" s="29"/>
    </row>
    <row r="411" spans="1:4">
      <c r="A411" s="17"/>
      <c r="C411" s="18"/>
      <c r="D411" s="29"/>
    </row>
    <row r="412" spans="1:4">
      <c r="A412" s="17"/>
      <c r="C412" s="18"/>
      <c r="D412" s="29"/>
    </row>
    <row r="413" spans="1:4">
      <c r="A413" s="17"/>
      <c r="C413" s="18"/>
      <c r="D413" s="29"/>
    </row>
    <row r="414" spans="1:4">
      <c r="A414" s="17"/>
      <c r="C414" s="18"/>
      <c r="D414" s="29"/>
    </row>
    <row r="415" spans="1:4">
      <c r="A415" s="17"/>
      <c r="C415" s="18"/>
      <c r="D415" s="29"/>
    </row>
    <row r="416" spans="1:4">
      <c r="A416" s="17"/>
      <c r="C416" s="18"/>
      <c r="D416" s="29"/>
    </row>
    <row r="417" spans="1:4">
      <c r="A417" s="17"/>
      <c r="C417" s="18"/>
      <c r="D417" s="29"/>
    </row>
    <row r="418" spans="1:4">
      <c r="A418" s="17"/>
      <c r="C418" s="18"/>
      <c r="D418" s="29"/>
    </row>
    <row r="419" spans="1:4">
      <c r="A419" s="17"/>
      <c r="C419" s="18"/>
      <c r="D419" s="29"/>
    </row>
    <row r="420" spans="1:4">
      <c r="A420" s="17"/>
      <c r="C420" s="18"/>
      <c r="D420" s="29"/>
    </row>
    <row r="421" spans="1:4">
      <c r="A421" s="17"/>
      <c r="C421" s="18"/>
      <c r="D421" s="29"/>
    </row>
    <row r="422" spans="1:4">
      <c r="A422" s="17"/>
      <c r="C422" s="18"/>
      <c r="D422" s="29"/>
    </row>
    <row r="423" spans="1:4">
      <c r="A423" s="17"/>
      <c r="C423" s="18"/>
      <c r="D423" s="29"/>
    </row>
    <row r="424" spans="1:4">
      <c r="A424" s="17"/>
      <c r="C424" s="18"/>
      <c r="D424" s="29"/>
    </row>
    <row r="425" spans="1:4">
      <c r="A425" s="17"/>
      <c r="C425" s="18"/>
      <c r="D425" s="29"/>
    </row>
    <row r="426" spans="1:4">
      <c r="A426" s="17"/>
      <c r="C426" s="18"/>
      <c r="D426" s="29"/>
    </row>
    <row r="427" spans="1:4">
      <c r="A427" s="17"/>
      <c r="C427" s="18"/>
      <c r="D427" s="29"/>
    </row>
    <row r="428" spans="1:4">
      <c r="A428" s="17"/>
      <c r="C428" s="18"/>
      <c r="D428" s="29"/>
    </row>
    <row r="429" spans="1:4">
      <c r="A429" s="17"/>
      <c r="C429" s="18"/>
      <c r="D429" s="29"/>
    </row>
    <row r="430" spans="1:4">
      <c r="A430" s="17"/>
      <c r="C430" s="18"/>
      <c r="D430" s="29"/>
    </row>
    <row r="431" spans="1:4">
      <c r="A431" s="17"/>
      <c r="C431" s="18"/>
      <c r="D431" s="29"/>
    </row>
    <row r="432" spans="1:4">
      <c r="A432" s="17"/>
      <c r="C432" s="18"/>
      <c r="D432" s="29"/>
    </row>
    <row r="433" spans="1:4">
      <c r="A433" s="17"/>
      <c r="C433" s="18"/>
      <c r="D433" s="29"/>
    </row>
    <row r="434" spans="1:4">
      <c r="A434" s="17"/>
      <c r="C434" s="18"/>
      <c r="D434" s="29"/>
    </row>
    <row r="435" spans="1:4">
      <c r="A435" s="17"/>
      <c r="C435" s="18"/>
      <c r="D435" s="29"/>
    </row>
    <row r="436" spans="1:4">
      <c r="A436" s="17"/>
      <c r="C436" s="18"/>
      <c r="D436" s="29"/>
    </row>
    <row r="437" spans="1:4">
      <c r="A437" s="17"/>
      <c r="C437" s="18"/>
      <c r="D437" s="29"/>
    </row>
    <row r="438" spans="1:4">
      <c r="A438" s="17"/>
      <c r="C438" s="18"/>
      <c r="D438" s="29"/>
    </row>
    <row r="439" spans="1:4">
      <c r="A439" s="17"/>
      <c r="C439" s="18"/>
      <c r="D439" s="29"/>
    </row>
    <row r="440" spans="1:4">
      <c r="A440" s="17"/>
      <c r="C440" s="18"/>
      <c r="D440" s="29"/>
    </row>
    <row r="441" spans="1:4">
      <c r="A441" s="17"/>
      <c r="C441" s="18"/>
      <c r="D441" s="29"/>
    </row>
    <row r="442" spans="1:4">
      <c r="A442" s="17"/>
      <c r="C442" s="18"/>
      <c r="D442" s="29"/>
    </row>
    <row r="443" spans="1:4">
      <c r="A443" s="17"/>
      <c r="C443" s="18"/>
      <c r="D443" s="29"/>
    </row>
    <row r="444" spans="1:4">
      <c r="A444" s="17"/>
      <c r="C444" s="18"/>
      <c r="D444" s="29"/>
    </row>
    <row r="445" spans="1:4">
      <c r="A445" s="17"/>
      <c r="C445" s="18"/>
      <c r="D445" s="29"/>
    </row>
    <row r="446" spans="1:4">
      <c r="A446" s="17"/>
      <c r="C446" s="18"/>
      <c r="D446" s="29"/>
    </row>
    <row r="447" spans="1:4">
      <c r="A447" s="17"/>
      <c r="C447" s="18"/>
      <c r="D447" s="29"/>
    </row>
    <row r="448" spans="1:4">
      <c r="A448" s="17"/>
      <c r="C448" s="18"/>
      <c r="D448" s="29"/>
    </row>
    <row r="449" spans="1:4">
      <c r="A449" s="17"/>
      <c r="C449" s="18"/>
      <c r="D449" s="29"/>
    </row>
    <row r="450" spans="1:4">
      <c r="A450" s="17"/>
      <c r="C450" s="18"/>
      <c r="D450" s="29"/>
    </row>
    <row r="451" spans="1:4">
      <c r="A451" s="17"/>
      <c r="C451" s="18"/>
      <c r="D451" s="29"/>
    </row>
    <row r="452" spans="1:4">
      <c r="A452" s="17"/>
      <c r="C452" s="18"/>
      <c r="D452" s="29"/>
    </row>
    <row r="453" spans="1:4">
      <c r="A453" s="17"/>
      <c r="C453" s="18"/>
      <c r="D453" s="29"/>
    </row>
    <row r="454" spans="1:4">
      <c r="A454" s="17"/>
      <c r="C454" s="18"/>
      <c r="D454" s="29"/>
    </row>
    <row r="455" spans="1:4">
      <c r="A455" s="17"/>
      <c r="C455" s="18"/>
      <c r="D455" s="29"/>
    </row>
    <row r="456" spans="1:4">
      <c r="A456" s="17"/>
      <c r="C456" s="18"/>
      <c r="D456" s="29"/>
    </row>
    <row r="457" spans="1:4">
      <c r="A457" s="17"/>
      <c r="C457" s="18"/>
      <c r="D457" s="29"/>
    </row>
    <row r="458" spans="1:4">
      <c r="A458" s="17"/>
      <c r="C458" s="18"/>
      <c r="D458" s="29"/>
    </row>
    <row r="459" spans="1:4">
      <c r="A459" s="17"/>
      <c r="C459" s="18"/>
      <c r="D459" s="29"/>
    </row>
    <row r="460" spans="1:4">
      <c r="A460" s="17"/>
      <c r="C460" s="18"/>
      <c r="D460" s="29"/>
    </row>
    <row r="461" spans="1:4">
      <c r="A461" s="17"/>
      <c r="C461" s="18"/>
      <c r="D461" s="29"/>
    </row>
    <row r="462" spans="1:4">
      <c r="A462" s="17"/>
      <c r="C462" s="18"/>
      <c r="D462" s="29"/>
    </row>
    <row r="463" spans="1:4">
      <c r="A463" s="17"/>
      <c r="C463" s="18"/>
      <c r="D463" s="29"/>
    </row>
    <row r="464" spans="1:4">
      <c r="A464" s="17"/>
      <c r="C464" s="18"/>
      <c r="D464" s="29"/>
    </row>
    <row r="465" spans="1:4">
      <c r="A465" s="17"/>
      <c r="C465" s="18"/>
      <c r="D465" s="29"/>
    </row>
    <row r="466" spans="1:4">
      <c r="A466" s="17"/>
      <c r="C466" s="18"/>
      <c r="D466" s="29"/>
    </row>
    <row r="467" spans="1:4">
      <c r="A467" s="17"/>
      <c r="C467" s="18"/>
      <c r="D467" s="29"/>
    </row>
    <row r="468" spans="1:4">
      <c r="A468" s="17"/>
      <c r="C468" s="18"/>
      <c r="D468" s="29"/>
    </row>
    <row r="469" spans="1:4">
      <c r="A469" s="17"/>
      <c r="C469" s="18"/>
      <c r="D469" s="29"/>
    </row>
    <row r="470" spans="1:4">
      <c r="A470" s="17"/>
      <c r="C470" s="18"/>
      <c r="D470" s="29"/>
    </row>
    <row r="471" spans="1:4">
      <c r="A471" s="17"/>
      <c r="C471" s="18"/>
      <c r="D471" s="29"/>
    </row>
    <row r="472" spans="1:4">
      <c r="A472" s="17"/>
      <c r="C472" s="18"/>
      <c r="D472" s="29"/>
    </row>
    <row r="473" spans="1:4">
      <c r="A473" s="17"/>
      <c r="C473" s="18"/>
      <c r="D473" s="29"/>
    </row>
    <row r="474" spans="1:4">
      <c r="A474" s="17"/>
      <c r="C474" s="18"/>
      <c r="D474" s="29"/>
    </row>
    <row r="475" spans="1:4">
      <c r="A475" s="17"/>
      <c r="C475" s="18"/>
      <c r="D475" s="29"/>
    </row>
    <row r="476" spans="1:4">
      <c r="A476" s="17"/>
      <c r="C476" s="18"/>
      <c r="D476" s="29"/>
    </row>
    <row r="477" spans="1:4">
      <c r="A477" s="17"/>
      <c r="C477" s="18"/>
      <c r="D477" s="29"/>
    </row>
    <row r="478" spans="1:4">
      <c r="A478" s="17"/>
      <c r="C478" s="18"/>
      <c r="D478" s="29"/>
    </row>
    <row r="479" spans="1:4">
      <c r="A479" s="17"/>
      <c r="C479" s="18"/>
      <c r="D479" s="29"/>
    </row>
    <row r="480" spans="1:4">
      <c r="A480" s="17"/>
      <c r="C480" s="18"/>
      <c r="D480" s="29"/>
    </row>
    <row r="481" spans="1:4">
      <c r="A481" s="17"/>
      <c r="C481" s="18"/>
      <c r="D481" s="29"/>
    </row>
    <row r="482" spans="1:4">
      <c r="A482" s="17"/>
      <c r="C482" s="18"/>
      <c r="D482" s="29"/>
    </row>
    <row r="483" spans="1:4">
      <c r="A483" s="17"/>
      <c r="C483" s="18"/>
      <c r="D483" s="29"/>
    </row>
    <row r="484" spans="1:4">
      <c r="A484" s="17"/>
      <c r="C484" s="18"/>
      <c r="D484" s="29"/>
    </row>
    <row r="485" spans="1:4">
      <c r="A485" s="17"/>
      <c r="C485" s="18"/>
      <c r="D485" s="29"/>
    </row>
    <row r="486" spans="1:4">
      <c r="A486" s="17"/>
      <c r="C486" s="18"/>
      <c r="D486" s="29"/>
    </row>
    <row r="487" spans="1:4">
      <c r="A487" s="17"/>
      <c r="C487" s="18"/>
      <c r="D487" s="29"/>
    </row>
    <row r="488" spans="1:4">
      <c r="A488" s="17"/>
      <c r="C488" s="18"/>
      <c r="D488" s="29"/>
    </row>
    <row r="489" spans="1:4">
      <c r="A489" s="17"/>
      <c r="C489" s="18"/>
      <c r="D489" s="29"/>
    </row>
    <row r="490" spans="1:4">
      <c r="A490" s="17"/>
      <c r="C490" s="18"/>
      <c r="D490" s="29"/>
    </row>
    <row r="491" spans="1:4">
      <c r="A491" s="17"/>
      <c r="C491" s="18"/>
      <c r="D491" s="29"/>
    </row>
    <row r="492" spans="1:4">
      <c r="A492" s="17"/>
      <c r="C492" s="18"/>
      <c r="D492" s="29"/>
    </row>
    <row r="493" spans="1:4">
      <c r="A493" s="17"/>
      <c r="C493" s="18"/>
      <c r="D493" s="29"/>
    </row>
    <row r="494" spans="1:4">
      <c r="A494" s="17"/>
      <c r="C494" s="18"/>
      <c r="D494" s="29"/>
    </row>
    <row r="495" spans="1:4">
      <c r="A495" s="17"/>
      <c r="C495" s="18"/>
      <c r="D495" s="29"/>
    </row>
    <row r="496" spans="1:4">
      <c r="A496" s="17"/>
      <c r="C496" s="18"/>
      <c r="D496" s="29"/>
    </row>
    <row r="497" spans="1:4">
      <c r="A497" s="17"/>
      <c r="C497" s="18"/>
      <c r="D497" s="29"/>
    </row>
    <row r="498" spans="1:4">
      <c r="A498" s="17"/>
      <c r="C498" s="18"/>
      <c r="D498" s="29"/>
    </row>
    <row r="499" spans="1:4">
      <c r="A499" s="17"/>
      <c r="C499" s="18"/>
      <c r="D499" s="29"/>
    </row>
    <row r="500" spans="1:4">
      <c r="A500" s="17"/>
      <c r="C500" s="18"/>
      <c r="D500" s="29"/>
    </row>
    <row r="501" spans="1:4">
      <c r="A501" s="17"/>
      <c r="C501" s="18"/>
      <c r="D501" s="29"/>
    </row>
    <row r="502" spans="1:4">
      <c r="A502" s="17"/>
      <c r="C502" s="18"/>
      <c r="D502" s="29"/>
    </row>
    <row r="503" spans="1:4">
      <c r="A503" s="17"/>
      <c r="C503" s="18"/>
      <c r="D503" s="29"/>
    </row>
    <row r="504" spans="1:4">
      <c r="A504" s="17"/>
      <c r="C504" s="18"/>
      <c r="D504" s="29"/>
    </row>
    <row r="505" spans="1:4">
      <c r="A505" s="17"/>
      <c r="C505" s="18"/>
      <c r="D505" s="29"/>
    </row>
    <row r="506" spans="1:4">
      <c r="A506" s="17"/>
      <c r="C506" s="18"/>
      <c r="D506" s="29"/>
    </row>
    <row r="507" spans="1:4">
      <c r="A507" s="17"/>
      <c r="C507" s="18"/>
      <c r="D507" s="29"/>
    </row>
    <row r="508" spans="1:4">
      <c r="A508" s="17"/>
      <c r="C508" s="18"/>
      <c r="D508" s="29"/>
    </row>
    <row r="509" spans="1:4">
      <c r="A509" s="17"/>
      <c r="C509" s="18"/>
      <c r="D509" s="29"/>
    </row>
    <row r="510" spans="1:4">
      <c r="A510" s="17"/>
      <c r="C510" s="18"/>
      <c r="D510" s="29"/>
    </row>
    <row r="511" spans="1:4">
      <c r="A511" s="17"/>
      <c r="C511" s="18"/>
      <c r="D511" s="29"/>
    </row>
    <row r="512" spans="1:4">
      <c r="A512" s="17"/>
      <c r="C512" s="18"/>
      <c r="D512" s="29"/>
    </row>
    <row r="513" spans="1:4">
      <c r="A513" s="17"/>
      <c r="C513" s="18"/>
      <c r="D513" s="29"/>
    </row>
    <row r="514" spans="1:4">
      <c r="A514" s="17"/>
      <c r="C514" s="18"/>
      <c r="D514" s="29"/>
    </row>
    <row r="515" spans="1:4">
      <c r="A515" s="17"/>
      <c r="C515" s="18"/>
      <c r="D515" s="29"/>
    </row>
    <row r="516" spans="1:4">
      <c r="A516" s="17"/>
      <c r="C516" s="18"/>
      <c r="D516" s="29"/>
    </row>
    <row r="517" spans="1:4">
      <c r="A517" s="17"/>
      <c r="C517" s="18"/>
      <c r="D517" s="29"/>
    </row>
    <row r="518" spans="1:4">
      <c r="A518" s="17"/>
      <c r="C518" s="18"/>
      <c r="D518" s="29"/>
    </row>
    <row r="519" spans="1:4">
      <c r="A519" s="17"/>
      <c r="C519" s="18"/>
      <c r="D519" s="29"/>
    </row>
    <row r="520" spans="1:4">
      <c r="A520" s="17"/>
      <c r="C520" s="18"/>
      <c r="D520" s="29"/>
    </row>
    <row r="521" spans="1:4">
      <c r="A521" s="17"/>
      <c r="C521" s="18"/>
      <c r="D521" s="29"/>
    </row>
    <row r="522" spans="1:4">
      <c r="A522" s="17"/>
      <c r="C522" s="18"/>
      <c r="D522" s="29"/>
    </row>
    <row r="523" spans="1:4">
      <c r="A523" s="17"/>
      <c r="C523" s="18"/>
      <c r="D523" s="29"/>
    </row>
    <row r="524" spans="1:4">
      <c r="A524" s="17"/>
      <c r="C524" s="18"/>
      <c r="D524" s="29"/>
    </row>
    <row r="525" spans="1:4">
      <c r="A525" s="17"/>
      <c r="C525" s="18"/>
      <c r="D525" s="29"/>
    </row>
    <row r="526" spans="1:4">
      <c r="A526" s="17"/>
      <c r="C526" s="18"/>
      <c r="D526" s="29"/>
    </row>
    <row r="527" spans="1:4">
      <c r="A527" s="17"/>
      <c r="C527" s="18"/>
      <c r="D527" s="29"/>
    </row>
    <row r="528" spans="1:4">
      <c r="A528" s="17"/>
      <c r="C528" s="18"/>
      <c r="D528" s="29"/>
    </row>
    <row r="529" spans="1:4">
      <c r="A529" s="17"/>
      <c r="C529" s="18"/>
      <c r="D529" s="29"/>
    </row>
    <row r="530" spans="1:4">
      <c r="A530" s="17"/>
      <c r="C530" s="18"/>
      <c r="D530" s="29"/>
    </row>
    <row r="531" spans="1:4">
      <c r="A531" s="17"/>
      <c r="C531" s="18"/>
      <c r="D531" s="29"/>
    </row>
    <row r="532" spans="1:4">
      <c r="A532" s="17"/>
      <c r="C532" s="18"/>
      <c r="D532" s="29"/>
    </row>
    <row r="533" spans="1:4">
      <c r="A533" s="17"/>
      <c r="C533" s="18"/>
      <c r="D533" s="29"/>
    </row>
    <row r="534" spans="1:4">
      <c r="A534" s="17"/>
      <c r="C534" s="18"/>
      <c r="D534" s="29"/>
    </row>
    <row r="535" spans="1:4">
      <c r="A535" s="17"/>
      <c r="C535" s="18"/>
      <c r="D535" s="29"/>
    </row>
    <row r="536" spans="1:4">
      <c r="A536" s="17"/>
      <c r="C536" s="18"/>
      <c r="D536" s="29"/>
    </row>
    <row r="537" spans="1:4">
      <c r="A537" s="17"/>
      <c r="C537" s="18"/>
      <c r="D537" s="29"/>
    </row>
    <row r="538" spans="1:4">
      <c r="A538" s="17"/>
      <c r="C538" s="18"/>
      <c r="D538" s="29"/>
    </row>
    <row r="539" spans="1:4">
      <c r="A539" s="17"/>
      <c r="C539" s="18"/>
      <c r="D539" s="29"/>
    </row>
    <row r="540" spans="1:4">
      <c r="A540" s="17"/>
      <c r="C540" s="18"/>
      <c r="D540" s="29"/>
    </row>
    <row r="541" spans="1:4">
      <c r="A541" s="17"/>
      <c r="C541" s="18"/>
      <c r="D541" s="29"/>
    </row>
    <row r="542" spans="1:4">
      <c r="A542" s="17"/>
      <c r="C542" s="18"/>
      <c r="D542" s="29"/>
    </row>
    <row r="543" spans="1:4">
      <c r="A543" s="17"/>
      <c r="C543" s="18"/>
      <c r="D543" s="29"/>
    </row>
    <row r="544" spans="1:4">
      <c r="A544" s="17"/>
      <c r="C544" s="18"/>
      <c r="D544" s="29"/>
    </row>
    <row r="545" spans="1:4">
      <c r="A545" s="17"/>
      <c r="C545" s="18"/>
      <c r="D545" s="29"/>
    </row>
    <row r="546" spans="1:4">
      <c r="A546" s="17"/>
      <c r="C546" s="18"/>
      <c r="D546" s="29"/>
    </row>
    <row r="547" spans="1:4">
      <c r="A547" s="17"/>
      <c r="C547" s="18"/>
      <c r="D547" s="29"/>
    </row>
    <row r="548" spans="1:4">
      <c r="A548" s="17"/>
      <c r="C548" s="18"/>
      <c r="D548" s="29"/>
    </row>
    <row r="549" spans="1:4">
      <c r="A549" s="17"/>
      <c r="C549" s="18"/>
      <c r="D549" s="29"/>
    </row>
    <row r="550" spans="1:4">
      <c r="A550" s="17"/>
      <c r="C550" s="18"/>
      <c r="D550" s="29"/>
    </row>
    <row r="551" spans="1:4">
      <c r="A551" s="17"/>
      <c r="C551" s="18"/>
      <c r="D551" s="29"/>
    </row>
    <row r="552" spans="1:4">
      <c r="A552" s="17"/>
      <c r="C552" s="18"/>
      <c r="D552" s="29"/>
    </row>
    <row r="553" spans="1:4">
      <c r="A553" s="17"/>
      <c r="C553" s="18"/>
      <c r="D553" s="29"/>
    </row>
    <row r="554" spans="1:4">
      <c r="A554" s="17"/>
      <c r="C554" s="18"/>
      <c r="D554" s="29"/>
    </row>
    <row r="555" spans="1:4">
      <c r="A555" s="17"/>
      <c r="C555" s="18"/>
      <c r="D555" s="29"/>
    </row>
    <row r="556" spans="1:4">
      <c r="A556" s="17"/>
      <c r="C556" s="18"/>
      <c r="D556" s="29"/>
    </row>
    <row r="557" spans="1:4">
      <c r="A557" s="17"/>
      <c r="C557" s="18"/>
      <c r="D557" s="29"/>
    </row>
    <row r="558" spans="1:4">
      <c r="A558" s="17"/>
      <c r="C558" s="18"/>
      <c r="D558" s="29"/>
    </row>
    <row r="559" spans="1:4">
      <c r="A559" s="17"/>
      <c r="C559" s="18"/>
      <c r="D559" s="29"/>
    </row>
    <row r="560" spans="1:4">
      <c r="A560" s="17"/>
      <c r="C560" s="18"/>
      <c r="D560" s="29"/>
    </row>
    <row r="561" spans="1:4">
      <c r="A561" s="17"/>
      <c r="C561" s="18"/>
      <c r="D561" s="29"/>
    </row>
    <row r="562" spans="1:4">
      <c r="A562" s="17"/>
      <c r="C562" s="18"/>
      <c r="D562" s="29"/>
    </row>
    <row r="563" spans="1:4">
      <c r="A563" s="17"/>
      <c r="C563" s="18"/>
      <c r="D563" s="29"/>
    </row>
    <row r="564" spans="1:4">
      <c r="A564" s="17"/>
      <c r="C564" s="18"/>
      <c r="D564" s="29"/>
    </row>
    <row r="565" spans="1:4">
      <c r="A565" s="17"/>
      <c r="C565" s="18"/>
      <c r="D565" s="29"/>
    </row>
    <row r="566" spans="1:4">
      <c r="A566" s="17"/>
      <c r="C566" s="18"/>
      <c r="D566" s="29"/>
    </row>
    <row r="567" spans="1:4">
      <c r="A567" s="17"/>
      <c r="C567" s="18"/>
      <c r="D567" s="29"/>
    </row>
    <row r="568" spans="1:4">
      <c r="A568" s="17"/>
      <c r="C568" s="18"/>
      <c r="D568" s="29"/>
    </row>
    <row r="569" spans="1:4">
      <c r="A569" s="17"/>
      <c r="C569" s="18"/>
      <c r="D569" s="29"/>
    </row>
    <row r="570" spans="1:4">
      <c r="A570" s="17"/>
      <c r="C570" s="18"/>
      <c r="D570" s="29"/>
    </row>
    <row r="571" spans="1:4">
      <c r="A571" s="17"/>
      <c r="C571" s="18"/>
      <c r="D571" s="29"/>
    </row>
    <row r="572" spans="1:4">
      <c r="A572" s="17"/>
      <c r="C572" s="18"/>
      <c r="D572" s="29"/>
    </row>
    <row r="573" spans="1:4">
      <c r="A573" s="17"/>
      <c r="C573" s="18"/>
      <c r="D573" s="29"/>
    </row>
    <row r="574" spans="1:4">
      <c r="A574" s="17"/>
      <c r="C574" s="18"/>
      <c r="D574" s="29"/>
    </row>
    <row r="575" spans="1:4">
      <c r="A575" s="17"/>
      <c r="C575" s="18"/>
      <c r="D575" s="29"/>
    </row>
    <row r="576" spans="1:4">
      <c r="A576" s="17"/>
      <c r="C576" s="18"/>
      <c r="D576" s="29"/>
    </row>
    <row r="577" spans="1:4">
      <c r="A577" s="17"/>
      <c r="C577" s="18"/>
      <c r="D577" s="29"/>
    </row>
    <row r="578" spans="1:4">
      <c r="A578" s="17"/>
      <c r="C578" s="18"/>
      <c r="D578" s="29"/>
    </row>
    <row r="579" spans="1:4">
      <c r="A579" s="17"/>
      <c r="C579" s="18"/>
      <c r="D579" s="29"/>
    </row>
    <row r="580" spans="1:4">
      <c r="A580" s="17"/>
      <c r="C580" s="18"/>
      <c r="D580" s="29"/>
    </row>
    <row r="581" spans="1:4">
      <c r="A581" s="17"/>
      <c r="C581" s="18"/>
      <c r="D581" s="29"/>
    </row>
    <row r="582" spans="1:4">
      <c r="A582" s="17"/>
      <c r="C582" s="18"/>
      <c r="D582" s="29"/>
    </row>
    <row r="583" spans="1:4">
      <c r="A583" s="17"/>
      <c r="C583" s="18"/>
      <c r="D583" s="29"/>
    </row>
    <row r="584" spans="1:4">
      <c r="A584" s="17"/>
      <c r="C584" s="18"/>
      <c r="D584" s="29"/>
    </row>
    <row r="585" spans="1:4">
      <c r="A585" s="17"/>
      <c r="C585" s="18"/>
      <c r="D585" s="29"/>
    </row>
    <row r="586" spans="1:4">
      <c r="A586" s="17"/>
      <c r="C586" s="18"/>
      <c r="D586" s="29"/>
    </row>
    <row r="587" spans="1:4">
      <c r="A587" s="17"/>
      <c r="C587" s="18"/>
      <c r="D587" s="29"/>
    </row>
    <row r="588" spans="1:4">
      <c r="A588" s="17"/>
      <c r="C588" s="18"/>
      <c r="D588" s="29"/>
    </row>
    <row r="589" spans="1:4">
      <c r="A589" s="17"/>
      <c r="C589" s="18"/>
      <c r="D589" s="29"/>
    </row>
    <row r="590" spans="1:4">
      <c r="A590" s="17"/>
      <c r="C590" s="18"/>
      <c r="D590" s="29"/>
    </row>
    <row r="591" spans="1:4">
      <c r="A591" s="17"/>
      <c r="C591" s="18"/>
      <c r="D591" s="29"/>
    </row>
    <row r="592" spans="1:4">
      <c r="A592" s="17"/>
      <c r="C592" s="18"/>
      <c r="D592" s="29"/>
    </row>
    <row r="593" spans="1:4">
      <c r="A593" s="17"/>
      <c r="C593" s="18"/>
      <c r="D593" s="29"/>
    </row>
    <row r="594" spans="1:4">
      <c r="A594" s="17"/>
      <c r="C594" s="18"/>
      <c r="D594" s="29"/>
    </row>
    <row r="595" spans="1:4">
      <c r="A595" s="17"/>
      <c r="C595" s="18"/>
      <c r="D595" s="29"/>
    </row>
    <row r="596" spans="1:4">
      <c r="A596" s="17"/>
      <c r="C596" s="18"/>
      <c r="D596" s="29"/>
    </row>
    <row r="597" spans="1:4">
      <c r="A597" s="17"/>
      <c r="C597" s="18"/>
      <c r="D597" s="29"/>
    </row>
    <row r="598" spans="1:4">
      <c r="A598" s="17"/>
      <c r="C598" s="18"/>
      <c r="D598" s="29"/>
    </row>
    <row r="599" spans="1:4">
      <c r="A599" s="17"/>
      <c r="C599" s="18"/>
      <c r="D599" s="29"/>
    </row>
    <row r="600" spans="1:4">
      <c r="A600" s="17"/>
      <c r="C600" s="18"/>
      <c r="D600" s="29"/>
    </row>
    <row r="601" spans="1:4">
      <c r="A601" s="17"/>
      <c r="C601" s="18"/>
      <c r="D601" s="29"/>
    </row>
    <row r="602" spans="1:4">
      <c r="A602" s="17"/>
      <c r="C602" s="18"/>
      <c r="D602" s="29"/>
    </row>
    <row r="603" spans="1:4">
      <c r="A603" s="17"/>
      <c r="C603" s="18"/>
      <c r="D603" s="29"/>
    </row>
    <row r="604" spans="1:4">
      <c r="A604" s="17"/>
      <c r="C604" s="18"/>
      <c r="D604" s="29"/>
    </row>
    <row r="605" spans="1:4">
      <c r="A605" s="17"/>
      <c r="C605" s="18"/>
      <c r="D605" s="29"/>
    </row>
    <row r="606" spans="1:4">
      <c r="A606" s="17"/>
      <c r="C606" s="18"/>
      <c r="D606" s="29"/>
    </row>
    <row r="607" spans="1:4">
      <c r="A607" s="17"/>
      <c r="C607" s="18"/>
      <c r="D607" s="29"/>
    </row>
    <row r="608" spans="1:4">
      <c r="A608" s="17"/>
      <c r="C608" s="18"/>
      <c r="D608" s="29"/>
    </row>
    <row r="609" spans="1:4">
      <c r="A609" s="17"/>
      <c r="C609" s="18"/>
      <c r="D609" s="29"/>
    </row>
    <row r="610" spans="1:4">
      <c r="A610" s="17"/>
      <c r="C610" s="18"/>
      <c r="D610" s="29"/>
    </row>
    <row r="611" spans="1:4">
      <c r="A611" s="17"/>
      <c r="C611" s="18"/>
      <c r="D611" s="29"/>
    </row>
    <row r="612" spans="1:4">
      <c r="A612" s="17"/>
      <c r="C612" s="18"/>
      <c r="D612" s="29"/>
    </row>
    <row r="613" spans="1:4">
      <c r="A613" s="17"/>
      <c r="C613" s="18"/>
      <c r="D613" s="29"/>
    </row>
    <row r="614" spans="1:4">
      <c r="A614" s="17"/>
      <c r="C614" s="18"/>
      <c r="D614" s="29"/>
    </row>
    <row r="615" spans="1:4">
      <c r="A615" s="17"/>
      <c r="C615" s="18"/>
      <c r="D615" s="29"/>
    </row>
    <row r="616" spans="1:4">
      <c r="A616" s="17"/>
      <c r="C616" s="18"/>
      <c r="D616" s="29"/>
    </row>
    <row r="617" spans="1:4">
      <c r="A617" s="17"/>
      <c r="C617" s="18"/>
      <c r="D617" s="29"/>
    </row>
    <row r="618" spans="1:4">
      <c r="A618" s="17"/>
      <c r="C618" s="18"/>
      <c r="D618" s="29"/>
    </row>
    <row r="619" spans="1:4">
      <c r="A619" s="17"/>
      <c r="C619" s="18"/>
      <c r="D619" s="29"/>
    </row>
    <row r="620" spans="1:4">
      <c r="A620" s="17"/>
      <c r="C620" s="18"/>
      <c r="D620" s="29"/>
    </row>
    <row r="621" spans="1:4">
      <c r="A621" s="17"/>
      <c r="C621" s="18"/>
      <c r="D621" s="29"/>
    </row>
    <row r="622" spans="1:4">
      <c r="A622" s="17"/>
      <c r="C622" s="18"/>
      <c r="D622" s="29"/>
    </row>
    <row r="623" spans="1:4">
      <c r="A623" s="17"/>
      <c r="C623" s="18"/>
      <c r="D623" s="29"/>
    </row>
    <row r="624" spans="1:4">
      <c r="A624" s="17"/>
      <c r="C624" s="18"/>
      <c r="D624" s="29"/>
    </row>
    <row r="625" spans="1:4">
      <c r="A625" s="17"/>
      <c r="C625" s="18"/>
      <c r="D625" s="29"/>
    </row>
    <row r="626" spans="1:4">
      <c r="A626" s="17"/>
      <c r="C626" s="18"/>
      <c r="D626" s="29"/>
    </row>
  </sheetData>
  <mergeCells count="38">
    <mergeCell ref="A21:C21"/>
    <mergeCell ref="A24:C24"/>
    <mergeCell ref="A27:C27"/>
    <mergeCell ref="A37:C37"/>
    <mergeCell ref="A43:C43"/>
    <mergeCell ref="A3:D3"/>
    <mergeCell ref="A5:D5"/>
    <mergeCell ref="A15:D15"/>
    <mergeCell ref="A19:D19"/>
    <mergeCell ref="A14:C14"/>
    <mergeCell ref="A18:C18"/>
    <mergeCell ref="A107:C107"/>
    <mergeCell ref="A38:D38"/>
    <mergeCell ref="A22:D22"/>
    <mergeCell ref="A66:D66"/>
    <mergeCell ref="A68:C68"/>
    <mergeCell ref="A28:D28"/>
    <mergeCell ref="A25:D25"/>
    <mergeCell ref="A101:D101"/>
    <mergeCell ref="A100:C100"/>
    <mergeCell ref="A103:C103"/>
    <mergeCell ref="A48:C48"/>
    <mergeCell ref="A44:D44"/>
    <mergeCell ref="A106:C106"/>
    <mergeCell ref="A72:C72"/>
    <mergeCell ref="A80:C80"/>
    <mergeCell ref="A73:D73"/>
    <mergeCell ref="A105:C105"/>
    <mergeCell ref="A49:D49"/>
    <mergeCell ref="A63:C63"/>
    <mergeCell ref="A90:C90"/>
    <mergeCell ref="A91:D91"/>
    <mergeCell ref="A93:C93"/>
    <mergeCell ref="A81:D81"/>
    <mergeCell ref="A64:D64"/>
    <mergeCell ref="A69:D69"/>
    <mergeCell ref="A95:D95"/>
    <mergeCell ref="A97:D97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98" orientation="portrait" r:id="rId1"/>
  <headerFooter alignWithMargins="0">
    <oddFooter>Strona &amp;P z &amp;N</oddFooter>
  </headerFooter>
  <rowBreaks count="1" manualBreakCount="1">
    <brk id="6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R25"/>
  <sheetViews>
    <sheetView view="pageBreakPreview" topLeftCell="A13" zoomScale="80" zoomScaleNormal="100" zoomScaleSheetLayoutView="80" workbookViewId="0">
      <selection activeCell="Q31" sqref="Q31"/>
    </sheetView>
  </sheetViews>
  <sheetFormatPr defaultColWidth="9.109375" defaultRowHeight="13.2"/>
  <cols>
    <col min="1" max="1" width="4.5546875" style="3" customWidth="1"/>
    <col min="2" max="2" width="13.44140625" style="3" customWidth="1"/>
    <col min="3" max="3" width="14" style="3" customWidth="1"/>
    <col min="4" max="4" width="21.88671875" style="7" customWidth="1"/>
    <col min="5" max="5" width="10.88671875" style="3" customWidth="1"/>
    <col min="6" max="6" width="11.6640625" style="3" customWidth="1"/>
    <col min="7" max="7" width="8.5546875" style="3" customWidth="1"/>
    <col min="8" max="8" width="8.109375" style="3" customWidth="1"/>
    <col min="9" max="9" width="11.5546875" style="5" customWidth="1"/>
    <col min="10" max="10" width="6.5546875" style="5" customWidth="1"/>
    <col min="11" max="11" width="9.88671875" style="3" customWidth="1"/>
    <col min="12" max="12" width="10.88671875" style="3" customWidth="1"/>
    <col min="13" max="13" width="9" style="3" customWidth="1"/>
    <col min="14" max="14" width="15.5546875" style="3" customWidth="1"/>
    <col min="15" max="18" width="13.109375" style="3" customWidth="1"/>
    <col min="19" max="16384" width="9.109375" style="3"/>
  </cols>
  <sheetData>
    <row r="1" spans="1:18" ht="17.399999999999999">
      <c r="A1" s="4" t="s">
        <v>54</v>
      </c>
      <c r="I1" s="76"/>
    </row>
    <row r="2" spans="1:18" ht="23.25" customHeight="1">
      <c r="A2" s="324" t="s">
        <v>16</v>
      </c>
      <c r="B2" s="324"/>
      <c r="C2" s="324"/>
      <c r="D2" s="324"/>
      <c r="E2" s="324"/>
      <c r="F2" s="324"/>
      <c r="G2" s="324"/>
      <c r="H2" s="324"/>
      <c r="I2" s="324"/>
    </row>
    <row r="3" spans="1:18" s="10" customFormat="1" ht="18" customHeight="1">
      <c r="A3" s="326" t="s">
        <v>17</v>
      </c>
      <c r="B3" s="316" t="s">
        <v>18</v>
      </c>
      <c r="C3" s="316" t="s">
        <v>19</v>
      </c>
      <c r="D3" s="316" t="s">
        <v>20</v>
      </c>
      <c r="E3" s="316" t="s">
        <v>21</v>
      </c>
      <c r="F3" s="316" t="s">
        <v>9</v>
      </c>
      <c r="G3" s="316" t="s">
        <v>47</v>
      </c>
      <c r="H3" s="316" t="s">
        <v>22</v>
      </c>
      <c r="I3" s="316" t="s">
        <v>10</v>
      </c>
      <c r="J3" s="316" t="s">
        <v>11</v>
      </c>
      <c r="K3" s="316" t="s">
        <v>12</v>
      </c>
      <c r="L3" s="316" t="s">
        <v>48</v>
      </c>
      <c r="M3" s="287" t="s">
        <v>429</v>
      </c>
      <c r="N3" s="316" t="s">
        <v>430</v>
      </c>
      <c r="O3" s="316" t="s">
        <v>476</v>
      </c>
      <c r="P3" s="316"/>
      <c r="Q3" s="316" t="s">
        <v>477</v>
      </c>
      <c r="R3" s="316"/>
    </row>
    <row r="4" spans="1:18" s="10" customFormat="1" ht="36.75" customHeight="1">
      <c r="A4" s="326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25"/>
      <c r="N4" s="316"/>
      <c r="O4" s="316"/>
      <c r="P4" s="316"/>
      <c r="Q4" s="316"/>
      <c r="R4" s="316"/>
    </row>
    <row r="5" spans="1:18" s="10" customFormat="1" ht="42" customHeight="1">
      <c r="A5" s="32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288"/>
      <c r="N5" s="316"/>
      <c r="O5" s="65" t="s">
        <v>23</v>
      </c>
      <c r="P5" s="65" t="s">
        <v>24</v>
      </c>
      <c r="Q5" s="65" t="s">
        <v>23</v>
      </c>
      <c r="R5" s="65" t="s">
        <v>24</v>
      </c>
    </row>
    <row r="6" spans="1:18" ht="18.75" customHeight="1">
      <c r="A6" s="317" t="s">
        <v>227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48"/>
      <c r="M6" s="148"/>
      <c r="N6" s="48"/>
      <c r="O6" s="48"/>
      <c r="P6" s="48"/>
      <c r="Q6" s="48"/>
      <c r="R6" s="48"/>
    </row>
    <row r="7" spans="1:18" s="88" customFormat="1" ht="28.5" customHeight="1">
      <c r="A7" s="60">
        <v>1</v>
      </c>
      <c r="B7" s="60" t="s">
        <v>181</v>
      </c>
      <c r="C7" s="60">
        <v>352417</v>
      </c>
      <c r="D7" s="60">
        <v>69194</v>
      </c>
      <c r="E7" s="127" t="s">
        <v>182</v>
      </c>
      <c r="F7" s="60" t="s">
        <v>183</v>
      </c>
      <c r="G7" s="60">
        <v>2417</v>
      </c>
      <c r="H7" s="60">
        <v>2000</v>
      </c>
      <c r="I7" s="90"/>
      <c r="J7" s="60">
        <v>2</v>
      </c>
      <c r="K7" s="90"/>
      <c r="L7" s="90"/>
      <c r="M7" s="151" t="s">
        <v>431</v>
      </c>
      <c r="N7" s="87">
        <v>3600</v>
      </c>
      <c r="O7" s="127" t="s">
        <v>438</v>
      </c>
      <c r="P7" s="127" t="s">
        <v>441</v>
      </c>
      <c r="Q7" s="127" t="s">
        <v>439</v>
      </c>
      <c r="R7" s="127" t="s">
        <v>442</v>
      </c>
    </row>
    <row r="8" spans="1:18" s="88" customFormat="1" ht="28.5" customHeight="1">
      <c r="A8" s="60">
        <v>2</v>
      </c>
      <c r="B8" s="60" t="s">
        <v>184</v>
      </c>
      <c r="C8" s="60">
        <v>53213</v>
      </c>
      <c r="D8" s="60">
        <v>36398</v>
      </c>
      <c r="E8" s="127" t="s">
        <v>185</v>
      </c>
      <c r="F8" s="60" t="s">
        <v>183</v>
      </c>
      <c r="G8" s="60">
        <v>6000</v>
      </c>
      <c r="H8" s="60">
        <v>1987</v>
      </c>
      <c r="I8" s="90"/>
      <c r="J8" s="60">
        <v>2</v>
      </c>
      <c r="K8" s="90"/>
      <c r="L8" s="90"/>
      <c r="M8" s="151" t="s">
        <v>431</v>
      </c>
      <c r="N8" s="87">
        <v>8100</v>
      </c>
      <c r="O8" s="127" t="s">
        <v>440</v>
      </c>
      <c r="P8" s="127" t="s">
        <v>443</v>
      </c>
      <c r="Q8" s="127" t="s">
        <v>444</v>
      </c>
      <c r="R8" s="127" t="s">
        <v>445</v>
      </c>
    </row>
    <row r="9" spans="1:18" s="88" customFormat="1" ht="28.5" customHeight="1">
      <c r="A9" s="60">
        <v>3</v>
      </c>
      <c r="B9" s="60" t="s">
        <v>186</v>
      </c>
      <c r="C9" s="60" t="s">
        <v>187</v>
      </c>
      <c r="D9" s="60">
        <v>12530</v>
      </c>
      <c r="E9" s="60" t="s">
        <v>188</v>
      </c>
      <c r="F9" s="60" t="s">
        <v>189</v>
      </c>
      <c r="G9" s="60">
        <v>6842</v>
      </c>
      <c r="H9" s="60">
        <v>1995</v>
      </c>
      <c r="I9" s="60"/>
      <c r="J9" s="90">
        <v>6</v>
      </c>
      <c r="K9" s="60"/>
      <c r="L9" s="91"/>
      <c r="M9" s="149"/>
      <c r="N9" s="87"/>
      <c r="O9" s="127" t="s">
        <v>446</v>
      </c>
      <c r="P9" s="127" t="s">
        <v>447</v>
      </c>
      <c r="Q9" s="60"/>
      <c r="R9" s="60"/>
    </row>
    <row r="10" spans="1:18" s="88" customFormat="1" ht="28.5" customHeight="1">
      <c r="A10" s="60">
        <v>4</v>
      </c>
      <c r="B10" s="60" t="s">
        <v>190</v>
      </c>
      <c r="C10" s="60" t="s">
        <v>191</v>
      </c>
      <c r="D10" s="60"/>
      <c r="E10" s="60" t="s">
        <v>192</v>
      </c>
      <c r="F10" s="60" t="s">
        <v>183</v>
      </c>
      <c r="G10" s="60"/>
      <c r="H10" s="60">
        <v>1980</v>
      </c>
      <c r="I10" s="60"/>
      <c r="J10" s="90">
        <v>6</v>
      </c>
      <c r="K10" s="60"/>
      <c r="L10" s="91"/>
      <c r="M10" s="149"/>
      <c r="N10" s="87"/>
      <c r="O10" s="127" t="s">
        <v>448</v>
      </c>
      <c r="P10" s="127" t="s">
        <v>449</v>
      </c>
      <c r="Q10" s="60"/>
      <c r="R10" s="60"/>
    </row>
    <row r="11" spans="1:18" s="88" customFormat="1" ht="28.5" customHeight="1">
      <c r="A11" s="60">
        <v>5</v>
      </c>
      <c r="B11" s="60" t="s">
        <v>193</v>
      </c>
      <c r="C11" s="60" t="s">
        <v>194</v>
      </c>
      <c r="D11" s="60" t="s">
        <v>195</v>
      </c>
      <c r="E11" s="127" t="s">
        <v>196</v>
      </c>
      <c r="F11" s="60" t="s">
        <v>183</v>
      </c>
      <c r="G11" s="60">
        <v>6871</v>
      </c>
      <c r="H11" s="60">
        <v>2010</v>
      </c>
      <c r="I11" s="60"/>
      <c r="J11" s="90">
        <v>6</v>
      </c>
      <c r="K11" s="60"/>
      <c r="L11" s="91"/>
      <c r="M11" s="152" t="s">
        <v>431</v>
      </c>
      <c r="N11" s="87">
        <v>112050</v>
      </c>
      <c r="O11" s="127" t="s">
        <v>450</v>
      </c>
      <c r="P11" s="127" t="s">
        <v>451</v>
      </c>
      <c r="Q11" s="127" t="s">
        <v>450</v>
      </c>
      <c r="R11" s="127" t="s">
        <v>451</v>
      </c>
    </row>
    <row r="12" spans="1:18" s="88" customFormat="1" ht="28.5" customHeight="1">
      <c r="A12" s="60">
        <v>6</v>
      </c>
      <c r="B12" s="60" t="s">
        <v>197</v>
      </c>
      <c r="C12" s="60" t="s">
        <v>198</v>
      </c>
      <c r="D12" s="60" t="s">
        <v>199</v>
      </c>
      <c r="E12" s="60" t="s">
        <v>200</v>
      </c>
      <c r="F12" s="60" t="s">
        <v>201</v>
      </c>
      <c r="G12" s="60" t="s">
        <v>202</v>
      </c>
      <c r="H12" s="60">
        <v>2011</v>
      </c>
      <c r="I12" s="60" t="s">
        <v>203</v>
      </c>
      <c r="J12" s="90"/>
      <c r="K12" s="60">
        <v>400</v>
      </c>
      <c r="L12" s="60">
        <v>750</v>
      </c>
      <c r="M12" s="150"/>
      <c r="N12" s="87"/>
      <c r="O12" s="127" t="s">
        <v>452</v>
      </c>
      <c r="P12" s="127" t="s">
        <v>453</v>
      </c>
      <c r="Q12" s="92"/>
      <c r="R12" s="92"/>
    </row>
    <row r="13" spans="1:18" s="88" customFormat="1" ht="28.5" customHeight="1">
      <c r="A13" s="60">
        <v>7</v>
      </c>
      <c r="B13" s="60" t="s">
        <v>204</v>
      </c>
      <c r="C13" s="60" t="s">
        <v>205</v>
      </c>
      <c r="D13" s="60" t="s">
        <v>206</v>
      </c>
      <c r="E13" s="127" t="s">
        <v>207</v>
      </c>
      <c r="F13" s="60" t="s">
        <v>208</v>
      </c>
      <c r="G13" s="60">
        <v>1896</v>
      </c>
      <c r="H13" s="60">
        <v>2001</v>
      </c>
      <c r="I13" s="60"/>
      <c r="J13" s="90">
        <v>6</v>
      </c>
      <c r="K13" s="60">
        <v>658</v>
      </c>
      <c r="L13" s="60">
        <v>2450</v>
      </c>
      <c r="M13" s="151" t="s">
        <v>431</v>
      </c>
      <c r="N13" s="87">
        <v>9700</v>
      </c>
      <c r="O13" s="127" t="s">
        <v>454</v>
      </c>
      <c r="P13" s="127" t="s">
        <v>455</v>
      </c>
      <c r="Q13" s="127" t="s">
        <v>454</v>
      </c>
      <c r="R13" s="127" t="s">
        <v>455</v>
      </c>
    </row>
    <row r="14" spans="1:18" s="88" customFormat="1" ht="28.5" customHeight="1">
      <c r="A14" s="60">
        <v>8</v>
      </c>
      <c r="B14" s="60" t="s">
        <v>209</v>
      </c>
      <c r="C14" s="60" t="s">
        <v>210</v>
      </c>
      <c r="D14" s="60" t="s">
        <v>211</v>
      </c>
      <c r="E14" s="60" t="s">
        <v>212</v>
      </c>
      <c r="F14" s="60" t="s">
        <v>183</v>
      </c>
      <c r="G14" s="60">
        <v>2120</v>
      </c>
      <c r="H14" s="60">
        <v>1994</v>
      </c>
      <c r="I14" s="60"/>
      <c r="J14" s="90">
        <v>6</v>
      </c>
      <c r="K14" s="60">
        <v>900</v>
      </c>
      <c r="L14" s="60">
        <v>2500</v>
      </c>
      <c r="M14" s="150"/>
      <c r="N14" s="87"/>
      <c r="O14" s="127" t="s">
        <v>406</v>
      </c>
      <c r="P14" s="127" t="s">
        <v>456</v>
      </c>
      <c r="Q14" s="93"/>
      <c r="R14" s="93"/>
    </row>
    <row r="15" spans="1:18" s="88" customFormat="1" ht="28.5" customHeight="1">
      <c r="A15" s="60">
        <v>9</v>
      </c>
      <c r="B15" s="60" t="s">
        <v>213</v>
      </c>
      <c r="C15" s="60" t="s">
        <v>214</v>
      </c>
      <c r="D15" s="60" t="s">
        <v>215</v>
      </c>
      <c r="E15" s="127" t="s">
        <v>216</v>
      </c>
      <c r="F15" s="60" t="s">
        <v>217</v>
      </c>
      <c r="G15" s="60">
        <v>6871</v>
      </c>
      <c r="H15" s="60">
        <v>2012</v>
      </c>
      <c r="I15" s="60" t="s">
        <v>218</v>
      </c>
      <c r="J15" s="90">
        <v>6</v>
      </c>
      <c r="K15" s="60"/>
      <c r="L15" s="94">
        <v>15500</v>
      </c>
      <c r="M15" s="153" t="s">
        <v>431</v>
      </c>
      <c r="N15" s="87">
        <v>152100</v>
      </c>
      <c r="O15" s="173" t="s">
        <v>457</v>
      </c>
      <c r="P15" s="173" t="s">
        <v>458</v>
      </c>
      <c r="Q15" s="173" t="s">
        <v>457</v>
      </c>
      <c r="R15" s="173" t="s">
        <v>458</v>
      </c>
    </row>
    <row r="16" spans="1:18" s="88" customFormat="1" ht="28.5" customHeight="1">
      <c r="A16" s="60">
        <v>10</v>
      </c>
      <c r="B16" s="60" t="s">
        <v>219</v>
      </c>
      <c r="C16" s="60">
        <v>3302</v>
      </c>
      <c r="D16" s="60" t="s">
        <v>220</v>
      </c>
      <c r="E16" s="60" t="s">
        <v>221</v>
      </c>
      <c r="F16" s="60" t="s">
        <v>217</v>
      </c>
      <c r="G16" s="60">
        <v>2417</v>
      </c>
      <c r="H16" s="60">
        <v>1997</v>
      </c>
      <c r="I16" s="60" t="s">
        <v>222</v>
      </c>
      <c r="J16" s="60">
        <v>6</v>
      </c>
      <c r="K16" s="60">
        <v>1500</v>
      </c>
      <c r="L16" s="60">
        <v>4400</v>
      </c>
      <c r="M16" s="150"/>
      <c r="N16" s="60"/>
      <c r="O16" s="127" t="s">
        <v>459</v>
      </c>
      <c r="P16" s="127" t="s">
        <v>460</v>
      </c>
      <c r="Q16" s="93"/>
      <c r="R16" s="93"/>
    </row>
    <row r="17" spans="1:18" s="88" customFormat="1" ht="28.5" customHeight="1">
      <c r="A17" s="60">
        <v>11</v>
      </c>
      <c r="B17" s="60" t="s">
        <v>213</v>
      </c>
      <c r="C17" s="60" t="s">
        <v>223</v>
      </c>
      <c r="D17" s="60" t="s">
        <v>224</v>
      </c>
      <c r="E17" s="127" t="s">
        <v>225</v>
      </c>
      <c r="F17" s="60" t="s">
        <v>217</v>
      </c>
      <c r="G17" s="60">
        <v>6871</v>
      </c>
      <c r="H17" s="60">
        <v>2015</v>
      </c>
      <c r="I17" s="60" t="s">
        <v>226</v>
      </c>
      <c r="J17" s="60">
        <v>6</v>
      </c>
      <c r="K17" s="60">
        <v>1000</v>
      </c>
      <c r="L17" s="60">
        <v>2800</v>
      </c>
      <c r="M17" s="151" t="s">
        <v>431</v>
      </c>
      <c r="N17" s="154">
        <v>614700</v>
      </c>
      <c r="O17" s="127" t="s">
        <v>461</v>
      </c>
      <c r="P17" s="127" t="s">
        <v>462</v>
      </c>
      <c r="Q17" s="127" t="s">
        <v>463</v>
      </c>
      <c r="R17" s="127" t="s">
        <v>464</v>
      </c>
    </row>
    <row r="18" spans="1:18" s="10" customFormat="1" ht="28.5" customHeight="1">
      <c r="A18" s="2">
        <v>13</v>
      </c>
      <c r="B18" s="2" t="s">
        <v>347</v>
      </c>
      <c r="C18" s="2" t="s">
        <v>348</v>
      </c>
      <c r="D18" s="2"/>
      <c r="E18" s="108" t="s">
        <v>346</v>
      </c>
      <c r="F18" s="2" t="s">
        <v>217</v>
      </c>
      <c r="G18" s="2"/>
      <c r="H18" s="2"/>
      <c r="I18" s="2"/>
      <c r="J18" s="60"/>
      <c r="K18" s="2"/>
      <c r="L18" s="2"/>
      <c r="M18" s="151" t="s">
        <v>431</v>
      </c>
      <c r="N18" s="155">
        <v>40500</v>
      </c>
      <c r="O18" s="108" t="s">
        <v>465</v>
      </c>
      <c r="P18" s="108" t="s">
        <v>466</v>
      </c>
      <c r="Q18" s="108" t="s">
        <v>465</v>
      </c>
      <c r="R18" s="108" t="s">
        <v>466</v>
      </c>
    </row>
    <row r="19" spans="1:18" ht="18.75" customHeight="1">
      <c r="A19" s="317" t="s">
        <v>283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48"/>
      <c r="M19" s="148"/>
      <c r="N19" s="48"/>
      <c r="O19" s="48"/>
      <c r="P19" s="48"/>
      <c r="Q19" s="48"/>
      <c r="R19" s="48"/>
    </row>
    <row r="20" spans="1:18" s="88" customFormat="1" ht="25.5" customHeight="1">
      <c r="A20" s="60">
        <v>1</v>
      </c>
      <c r="B20" s="86" t="s">
        <v>262</v>
      </c>
      <c r="C20" s="60" t="s">
        <v>263</v>
      </c>
      <c r="D20" s="60" t="s">
        <v>264</v>
      </c>
      <c r="E20" s="60" t="s">
        <v>265</v>
      </c>
      <c r="F20" s="60" t="s">
        <v>201</v>
      </c>
      <c r="G20" s="60"/>
      <c r="H20" s="60">
        <v>2007</v>
      </c>
      <c r="I20" s="60"/>
      <c r="J20" s="60">
        <v>0</v>
      </c>
      <c r="K20" s="60"/>
      <c r="L20" s="60"/>
      <c r="M20" s="150"/>
      <c r="N20" s="87"/>
      <c r="O20" s="127" t="s">
        <v>396</v>
      </c>
      <c r="P20" s="127" t="s">
        <v>399</v>
      </c>
      <c r="Q20" s="60"/>
      <c r="R20" s="60"/>
    </row>
    <row r="21" spans="1:18" s="88" customFormat="1" ht="25.5" customHeight="1">
      <c r="A21" s="60">
        <v>2</v>
      </c>
      <c r="B21" s="86" t="s">
        <v>266</v>
      </c>
      <c r="C21" s="60" t="s">
        <v>267</v>
      </c>
      <c r="D21" s="60"/>
      <c r="E21" s="60"/>
      <c r="F21" s="60" t="s">
        <v>268</v>
      </c>
      <c r="G21" s="60"/>
      <c r="H21" s="60">
        <v>1988</v>
      </c>
      <c r="I21" s="60"/>
      <c r="J21" s="60">
        <v>1</v>
      </c>
      <c r="K21" s="60"/>
      <c r="L21" s="60"/>
      <c r="M21" s="150"/>
      <c r="N21" s="87"/>
      <c r="O21" s="127" t="s">
        <v>397</v>
      </c>
      <c r="P21" s="127" t="s">
        <v>400</v>
      </c>
      <c r="Q21" s="60"/>
      <c r="R21" s="60"/>
    </row>
    <row r="22" spans="1:18" s="88" customFormat="1" ht="25.5" customHeight="1">
      <c r="A22" s="60">
        <v>3</v>
      </c>
      <c r="B22" s="86" t="s">
        <v>262</v>
      </c>
      <c r="C22" s="60"/>
      <c r="D22" s="60" t="s">
        <v>269</v>
      </c>
      <c r="E22" s="60" t="s">
        <v>270</v>
      </c>
      <c r="F22" s="60" t="s">
        <v>201</v>
      </c>
      <c r="G22" s="60"/>
      <c r="H22" s="60">
        <v>2003</v>
      </c>
      <c r="I22" s="60"/>
      <c r="J22" s="60">
        <v>0</v>
      </c>
      <c r="K22" s="60"/>
      <c r="L22" s="60"/>
      <c r="M22" s="150"/>
      <c r="N22" s="87"/>
      <c r="O22" s="127" t="s">
        <v>398</v>
      </c>
      <c r="P22" s="127" t="s">
        <v>401</v>
      </c>
      <c r="Q22" s="60"/>
      <c r="R22" s="60"/>
    </row>
    <row r="23" spans="1:18" s="88" customFormat="1" ht="25.5" customHeight="1">
      <c r="A23" s="60">
        <v>4</v>
      </c>
      <c r="B23" s="86" t="s">
        <v>204</v>
      </c>
      <c r="C23" s="60" t="s">
        <v>271</v>
      </c>
      <c r="D23" s="60" t="s">
        <v>272</v>
      </c>
      <c r="E23" s="127" t="s">
        <v>273</v>
      </c>
      <c r="F23" s="60" t="s">
        <v>274</v>
      </c>
      <c r="G23" s="60">
        <v>1896</v>
      </c>
      <c r="H23" s="60">
        <v>2006</v>
      </c>
      <c r="I23" s="60"/>
      <c r="J23" s="60">
        <v>6</v>
      </c>
      <c r="K23" s="60"/>
      <c r="L23" s="60"/>
      <c r="M23" s="151" t="s">
        <v>432</v>
      </c>
      <c r="N23" s="87">
        <v>17700</v>
      </c>
      <c r="O23" s="127" t="s">
        <v>402</v>
      </c>
      <c r="P23" s="127" t="s">
        <v>403</v>
      </c>
      <c r="Q23" s="127" t="s">
        <v>402</v>
      </c>
      <c r="R23" s="127" t="s">
        <v>403</v>
      </c>
    </row>
    <row r="24" spans="1:18" s="88" customFormat="1" ht="25.5" customHeight="1">
      <c r="A24" s="60">
        <v>5</v>
      </c>
      <c r="B24" s="86" t="s">
        <v>275</v>
      </c>
      <c r="C24" s="127" t="s">
        <v>276</v>
      </c>
      <c r="D24" s="60"/>
      <c r="E24" s="60"/>
      <c r="F24" s="60" t="s">
        <v>277</v>
      </c>
      <c r="G24" s="60"/>
      <c r="H24" s="60">
        <v>2006</v>
      </c>
      <c r="I24" s="60"/>
      <c r="J24" s="60">
        <v>1</v>
      </c>
      <c r="K24" s="60"/>
      <c r="L24" s="60"/>
      <c r="M24" s="151" t="s">
        <v>432</v>
      </c>
      <c r="N24" s="87">
        <v>91000</v>
      </c>
      <c r="O24" s="127" t="s">
        <v>404</v>
      </c>
      <c r="P24" s="127" t="s">
        <v>405</v>
      </c>
      <c r="Q24" s="127" t="s">
        <v>406</v>
      </c>
      <c r="R24" s="127" t="s">
        <v>407</v>
      </c>
    </row>
    <row r="25" spans="1:18" s="88" customFormat="1" ht="25.5" customHeight="1">
      <c r="A25" s="60">
        <v>6</v>
      </c>
      <c r="B25" s="86" t="s">
        <v>278</v>
      </c>
      <c r="C25" s="60" t="s">
        <v>279</v>
      </c>
      <c r="D25" s="60" t="s">
        <v>280</v>
      </c>
      <c r="E25" s="127" t="s">
        <v>281</v>
      </c>
      <c r="F25" s="89" t="s">
        <v>274</v>
      </c>
      <c r="G25" s="89">
        <v>1598</v>
      </c>
      <c r="H25" s="89">
        <v>2013</v>
      </c>
      <c r="I25" s="60"/>
      <c r="J25" s="60">
        <v>2</v>
      </c>
      <c r="K25" s="89"/>
      <c r="L25" s="60"/>
      <c r="M25" s="151" t="s">
        <v>432</v>
      </c>
      <c r="N25" s="87">
        <v>28900</v>
      </c>
      <c r="O25" s="128" t="s">
        <v>282</v>
      </c>
      <c r="P25" s="128" t="s">
        <v>408</v>
      </c>
      <c r="Q25" s="89" t="s">
        <v>282</v>
      </c>
      <c r="R25" s="128" t="s">
        <v>408</v>
      </c>
    </row>
  </sheetData>
  <mergeCells count="19">
    <mergeCell ref="A19:K19"/>
    <mergeCell ref="H3:H5"/>
    <mergeCell ref="I3:I5"/>
    <mergeCell ref="A3:A5"/>
    <mergeCell ref="B3:B5"/>
    <mergeCell ref="C3:C5"/>
    <mergeCell ref="D3:D5"/>
    <mergeCell ref="A6:K6"/>
    <mergeCell ref="K3:K5"/>
    <mergeCell ref="E3:E5"/>
    <mergeCell ref="Q3:R4"/>
    <mergeCell ref="L3:L5"/>
    <mergeCell ref="F3:F5"/>
    <mergeCell ref="A2:I2"/>
    <mergeCell ref="G3:G5"/>
    <mergeCell ref="J3:J5"/>
    <mergeCell ref="N3:N5"/>
    <mergeCell ref="O3:P4"/>
    <mergeCell ref="M3:M5"/>
  </mergeCells>
  <phoneticPr fontId="0" type="noConversion"/>
  <printOptions horizontalCentered="1"/>
  <pageMargins left="0.39370078740157483" right="0.39370078740157483" top="0.59055118110236227" bottom="0.78740157480314965" header="0.51181102362204722" footer="0.51181102362204722"/>
  <pageSetup paperSize="9" scale="6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view="pageBreakPreview" zoomScale="110" zoomScaleNormal="100" zoomScaleSheetLayoutView="110" workbookViewId="0">
      <selection activeCell="H7" sqref="H7"/>
    </sheetView>
  </sheetViews>
  <sheetFormatPr defaultRowHeight="13.2"/>
  <cols>
    <col min="1" max="1" width="5.88671875" style="36" customWidth="1"/>
    <col min="2" max="2" width="42.44140625" customWidth="1"/>
    <col min="3" max="4" width="20.109375" style="31" customWidth="1"/>
  </cols>
  <sheetData>
    <row r="1" spans="1:4" ht="16.8">
      <c r="B1" s="8" t="s">
        <v>428</v>
      </c>
      <c r="D1" s="32"/>
    </row>
    <row r="2" spans="1:4" ht="16.8">
      <c r="B2" s="8"/>
    </row>
    <row r="3" spans="1:4" ht="12.75" customHeight="1">
      <c r="B3" s="327" t="s">
        <v>46</v>
      </c>
      <c r="C3" s="327"/>
      <c r="D3" s="327"/>
    </row>
    <row r="4" spans="1:4" ht="12.75" customHeight="1">
      <c r="B4" s="66"/>
      <c r="C4" s="66"/>
      <c r="D4" s="66"/>
    </row>
    <row r="5" spans="1:4" ht="26.4">
      <c r="A5" s="49" t="s">
        <v>17</v>
      </c>
      <c r="B5" s="49" t="s">
        <v>14</v>
      </c>
      <c r="C5" s="47" t="s">
        <v>33</v>
      </c>
      <c r="D5" s="47" t="s">
        <v>13</v>
      </c>
    </row>
    <row r="6" spans="1:4" ht="26.25" customHeight="1">
      <c r="A6" s="26">
        <v>1</v>
      </c>
      <c r="B6" s="42" t="s">
        <v>56</v>
      </c>
      <c r="C6" s="176">
        <v>9149218.5299999993</v>
      </c>
      <c r="D6" s="24" t="s">
        <v>180</v>
      </c>
    </row>
    <row r="7" spans="1:4" s="6" customFormat="1" ht="26.25" customHeight="1">
      <c r="A7" s="129">
        <v>2</v>
      </c>
      <c r="B7" s="69" t="s">
        <v>82</v>
      </c>
      <c r="C7" s="24">
        <v>213109.65</v>
      </c>
      <c r="D7" s="24" t="s">
        <v>180</v>
      </c>
    </row>
    <row r="8" spans="1:4" s="6" customFormat="1" ht="26.25" customHeight="1">
      <c r="A8" s="26">
        <v>3</v>
      </c>
      <c r="B8" s="85" t="s">
        <v>64</v>
      </c>
      <c r="C8" s="33">
        <v>986649.42</v>
      </c>
      <c r="D8" s="24" t="s">
        <v>180</v>
      </c>
    </row>
    <row r="9" spans="1:4" s="6" customFormat="1" ht="26.25" customHeight="1">
      <c r="A9" s="129">
        <v>4</v>
      </c>
      <c r="B9" s="70" t="s">
        <v>68</v>
      </c>
      <c r="C9" s="34">
        <v>400011.23</v>
      </c>
      <c r="D9" s="24" t="s">
        <v>180</v>
      </c>
    </row>
    <row r="10" spans="1:4" s="6" customFormat="1" ht="26.25" customHeight="1">
      <c r="A10" s="26">
        <v>5</v>
      </c>
      <c r="B10" s="41" t="s">
        <v>72</v>
      </c>
      <c r="C10" s="176">
        <v>313326.64</v>
      </c>
      <c r="D10" s="24" t="s">
        <v>180</v>
      </c>
    </row>
    <row r="11" spans="1:4" s="6" customFormat="1" ht="26.25" customHeight="1">
      <c r="A11" s="129">
        <v>6</v>
      </c>
      <c r="B11" s="111" t="s">
        <v>76</v>
      </c>
      <c r="C11" s="179">
        <v>375069.93</v>
      </c>
      <c r="D11" s="24" t="s">
        <v>180</v>
      </c>
    </row>
    <row r="12" spans="1:4" s="6" customFormat="1" ht="26.25" customHeight="1">
      <c r="A12" s="26">
        <v>7</v>
      </c>
      <c r="B12" s="69" t="s">
        <v>80</v>
      </c>
      <c r="C12" s="176">
        <v>829617</v>
      </c>
      <c r="D12" s="24" t="s">
        <v>180</v>
      </c>
    </row>
    <row r="13" spans="1:4" ht="26.25" customHeight="1">
      <c r="A13" s="129">
        <v>8</v>
      </c>
      <c r="B13" s="23" t="s">
        <v>59</v>
      </c>
      <c r="C13" s="24">
        <v>131500</v>
      </c>
      <c r="D13" s="147" t="s">
        <v>180</v>
      </c>
    </row>
    <row r="14" spans="1:4" s="6" customFormat="1" ht="26.25" customHeight="1">
      <c r="A14" s="26">
        <v>9</v>
      </c>
      <c r="B14" s="23" t="s">
        <v>62</v>
      </c>
      <c r="C14" s="33">
        <v>439026.85</v>
      </c>
      <c r="D14" s="78">
        <v>394063.7</v>
      </c>
    </row>
    <row r="15" spans="1:4" ht="18" customHeight="1">
      <c r="A15" s="328" t="s">
        <v>15</v>
      </c>
      <c r="B15" s="329"/>
      <c r="C15" s="64">
        <f>SUM(C6:C14)</f>
        <v>12837529.25</v>
      </c>
      <c r="D15" s="64">
        <f>SUM(D6:D14)</f>
        <v>394063.7</v>
      </c>
    </row>
    <row r="16" spans="1:4">
      <c r="B16" s="6"/>
      <c r="C16" s="35"/>
      <c r="D16" s="35"/>
    </row>
    <row r="17" spans="2:4">
      <c r="B17" s="6"/>
      <c r="C17" s="35"/>
      <c r="D17" s="35"/>
    </row>
    <row r="18" spans="2:4">
      <c r="B18" s="6"/>
      <c r="C18" s="35"/>
      <c r="D18" s="35"/>
    </row>
    <row r="19" spans="2:4">
      <c r="B19" s="6"/>
      <c r="C19" s="35"/>
      <c r="D19" s="35"/>
    </row>
    <row r="20" spans="2:4">
      <c r="B20" s="6"/>
      <c r="C20" s="35"/>
      <c r="D20" s="35"/>
    </row>
    <row r="21" spans="2:4">
      <c r="B21" s="6"/>
      <c r="C21" s="35"/>
      <c r="D21" s="35"/>
    </row>
    <row r="22" spans="2:4">
      <c r="B22" s="6"/>
      <c r="C22" s="35"/>
      <c r="D22" s="35"/>
    </row>
    <row r="23" spans="2:4">
      <c r="B23" s="6"/>
      <c r="C23" s="35"/>
      <c r="D23" s="35"/>
    </row>
    <row r="24" spans="2:4">
      <c r="B24" s="6"/>
      <c r="C24" s="35"/>
      <c r="D24" s="35"/>
    </row>
    <row r="25" spans="2:4">
      <c r="B25" s="6"/>
      <c r="C25" s="35"/>
      <c r="D25" s="35"/>
    </row>
  </sheetData>
  <mergeCells count="2">
    <mergeCell ref="B3:D3"/>
    <mergeCell ref="A15:B15"/>
  </mergeCells>
  <phoneticPr fontId="12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view="pageBreakPreview" topLeftCell="A37" zoomScaleNormal="100" zoomScaleSheetLayoutView="100" workbookViewId="0">
      <selection activeCell="G8" sqref="G8"/>
    </sheetView>
  </sheetViews>
  <sheetFormatPr defaultRowHeight="13.2"/>
  <cols>
    <col min="1" max="1" width="4.109375" style="36" customWidth="1"/>
    <col min="2" max="2" width="53.33203125" customWidth="1"/>
    <col min="3" max="3" width="37.5546875" customWidth="1"/>
  </cols>
  <sheetData>
    <row r="1" spans="1:4" ht="15" customHeight="1">
      <c r="B1" s="16" t="s">
        <v>35</v>
      </c>
      <c r="C1" s="37"/>
    </row>
    <row r="2" spans="1:4">
      <c r="B2" s="16"/>
    </row>
    <row r="3" spans="1:4" ht="69" customHeight="1">
      <c r="A3" s="330" t="s">
        <v>55</v>
      </c>
      <c r="B3" s="330"/>
      <c r="C3" s="330"/>
      <c r="D3" s="39"/>
    </row>
    <row r="4" spans="1:4" ht="9" customHeight="1">
      <c r="A4" s="38"/>
      <c r="B4" s="38"/>
      <c r="C4" s="38"/>
      <c r="D4" s="39"/>
    </row>
    <row r="6" spans="1:4" ht="30.75" customHeight="1">
      <c r="A6" s="180" t="s">
        <v>17</v>
      </c>
      <c r="B6" s="180" t="s">
        <v>31</v>
      </c>
      <c r="C6" s="181" t="s">
        <v>32</v>
      </c>
    </row>
    <row r="7" spans="1:4" ht="17.25" customHeight="1">
      <c r="A7" s="331" t="s">
        <v>336</v>
      </c>
      <c r="B7" s="331"/>
      <c r="C7" s="331"/>
    </row>
    <row r="8" spans="1:4" ht="64.5" customHeight="1">
      <c r="A8" s="182">
        <v>1</v>
      </c>
      <c r="B8" s="183" t="s">
        <v>332</v>
      </c>
      <c r="C8" s="184" t="s">
        <v>333</v>
      </c>
    </row>
    <row r="9" spans="1:4" ht="17.25" customHeight="1">
      <c r="A9" s="331" t="s">
        <v>337</v>
      </c>
      <c r="B9" s="331"/>
      <c r="C9" s="331"/>
    </row>
    <row r="10" spans="1:4" ht="18" customHeight="1">
      <c r="A10" s="182">
        <v>1</v>
      </c>
      <c r="B10" s="185" t="s">
        <v>350</v>
      </c>
      <c r="C10" s="186" t="s">
        <v>334</v>
      </c>
    </row>
    <row r="11" spans="1:4" ht="18" customHeight="1">
      <c r="A11" s="182">
        <v>2</v>
      </c>
      <c r="B11" s="185" t="s">
        <v>351</v>
      </c>
      <c r="C11" s="186" t="s">
        <v>335</v>
      </c>
    </row>
    <row r="12" spans="1:4" ht="30.75" customHeight="1">
      <c r="A12" s="182">
        <v>3</v>
      </c>
      <c r="B12" s="185" t="s">
        <v>352</v>
      </c>
      <c r="C12" s="186" t="s">
        <v>334</v>
      </c>
    </row>
    <row r="13" spans="1:4" ht="17.25" customHeight="1">
      <c r="A13" s="334" t="s">
        <v>478</v>
      </c>
      <c r="B13" s="335"/>
      <c r="C13" s="335"/>
    </row>
    <row r="14" spans="1:4" ht="17.25" customHeight="1">
      <c r="A14" s="187">
        <v>1</v>
      </c>
      <c r="B14" s="188" t="s">
        <v>100</v>
      </c>
      <c r="C14" s="189"/>
    </row>
    <row r="15" spans="1:4" ht="17.25" customHeight="1">
      <c r="A15" s="187">
        <v>2</v>
      </c>
      <c r="B15" s="188" t="s">
        <v>234</v>
      </c>
      <c r="C15" s="189"/>
    </row>
    <row r="16" spans="1:4" ht="17.25" customHeight="1">
      <c r="A16" s="187">
        <v>3</v>
      </c>
      <c r="B16" s="188" t="s">
        <v>130</v>
      </c>
      <c r="C16" s="189"/>
    </row>
    <row r="17" spans="1:3" ht="17.25" customHeight="1">
      <c r="A17" s="187">
        <v>4</v>
      </c>
      <c r="B17" s="188" t="s">
        <v>120</v>
      </c>
      <c r="C17" s="189"/>
    </row>
    <row r="18" spans="1:3" ht="17.25" customHeight="1">
      <c r="A18" s="187">
        <v>5</v>
      </c>
      <c r="B18" s="188" t="s">
        <v>251</v>
      </c>
      <c r="C18" s="189"/>
    </row>
    <row r="19" spans="1:3" ht="17.25" customHeight="1">
      <c r="A19" s="187">
        <v>6</v>
      </c>
      <c r="B19" s="188" t="s">
        <v>102</v>
      </c>
      <c r="C19" s="189"/>
    </row>
    <row r="20" spans="1:3" ht="17.25" customHeight="1">
      <c r="A20" s="187">
        <v>7</v>
      </c>
      <c r="B20" s="188" t="s">
        <v>232</v>
      </c>
      <c r="C20" s="189"/>
    </row>
    <row r="21" spans="1:3" ht="17.25" customHeight="1">
      <c r="A21" s="187">
        <v>8</v>
      </c>
      <c r="B21" s="188" t="s">
        <v>140</v>
      </c>
      <c r="C21" s="189"/>
    </row>
    <row r="22" spans="1:3" ht="17.25" customHeight="1">
      <c r="A22" s="187">
        <v>9</v>
      </c>
      <c r="B22" s="188" t="s">
        <v>417</v>
      </c>
      <c r="C22" s="189"/>
    </row>
    <row r="23" spans="1:3" ht="17.25" customHeight="1">
      <c r="A23" s="187">
        <v>10</v>
      </c>
      <c r="B23" s="188" t="s">
        <v>246</v>
      </c>
      <c r="C23" s="189"/>
    </row>
    <row r="24" spans="1:3" ht="17.25" customHeight="1">
      <c r="A24" s="187">
        <v>11</v>
      </c>
      <c r="B24" s="188" t="s">
        <v>420</v>
      </c>
      <c r="C24" s="189"/>
    </row>
    <row r="25" spans="1:3" ht="19.5" customHeight="1">
      <c r="A25" s="187">
        <v>12</v>
      </c>
      <c r="B25" s="185" t="s">
        <v>418</v>
      </c>
      <c r="C25" s="186"/>
    </row>
    <row r="26" spans="1:3" ht="19.5" customHeight="1">
      <c r="A26" s="187">
        <v>13</v>
      </c>
      <c r="B26" s="185" t="s">
        <v>115</v>
      </c>
      <c r="C26" s="186"/>
    </row>
    <row r="27" spans="1:3" ht="19.5" customHeight="1">
      <c r="A27" s="187">
        <v>14</v>
      </c>
      <c r="B27" s="185" t="s">
        <v>254</v>
      </c>
      <c r="C27" s="186"/>
    </row>
    <row r="28" spans="1:3" ht="19.5" customHeight="1">
      <c r="A28" s="187">
        <v>15</v>
      </c>
      <c r="B28" s="185" t="s">
        <v>128</v>
      </c>
      <c r="C28" s="186"/>
    </row>
    <row r="29" spans="1:3" ht="19.5" customHeight="1">
      <c r="A29" s="187">
        <v>16</v>
      </c>
      <c r="B29" s="185" t="s">
        <v>409</v>
      </c>
      <c r="C29" s="186"/>
    </row>
    <row r="30" spans="1:3" ht="19.5" customHeight="1">
      <c r="A30" s="187">
        <v>17</v>
      </c>
      <c r="B30" s="185" t="s">
        <v>410</v>
      </c>
      <c r="C30" s="186"/>
    </row>
    <row r="31" spans="1:3" ht="19.5" customHeight="1">
      <c r="A31" s="187">
        <v>18</v>
      </c>
      <c r="B31" s="185" t="s">
        <v>411</v>
      </c>
      <c r="C31" s="186"/>
    </row>
    <row r="32" spans="1:3" ht="19.5" customHeight="1">
      <c r="A32" s="187">
        <v>19</v>
      </c>
      <c r="B32" s="185" t="s">
        <v>412</v>
      </c>
      <c r="C32" s="186"/>
    </row>
    <row r="33" spans="1:3" ht="19.5" customHeight="1">
      <c r="A33" s="187">
        <v>20</v>
      </c>
      <c r="B33" s="185" t="s">
        <v>132</v>
      </c>
      <c r="C33" s="186"/>
    </row>
    <row r="34" spans="1:3" ht="19.5" customHeight="1">
      <c r="A34" s="187">
        <v>21</v>
      </c>
      <c r="B34" s="185" t="s">
        <v>413</v>
      </c>
      <c r="C34" s="186"/>
    </row>
    <row r="35" spans="1:3" ht="19.5" customHeight="1">
      <c r="A35" s="187">
        <v>22</v>
      </c>
      <c r="B35" s="185" t="s">
        <v>123</v>
      </c>
      <c r="C35" s="186"/>
    </row>
    <row r="36" spans="1:3" ht="19.5" customHeight="1">
      <c r="A36" s="187">
        <v>23</v>
      </c>
      <c r="B36" s="185" t="s">
        <v>414</v>
      </c>
      <c r="C36" s="186"/>
    </row>
    <row r="37" spans="1:3" ht="19.5" customHeight="1">
      <c r="A37" s="187">
        <v>24</v>
      </c>
      <c r="B37" s="185" t="s">
        <v>143</v>
      </c>
      <c r="C37" s="186"/>
    </row>
    <row r="38" spans="1:3" ht="19.5" customHeight="1">
      <c r="A38" s="187">
        <v>25</v>
      </c>
      <c r="B38" s="185" t="s">
        <v>98</v>
      </c>
      <c r="C38" s="186"/>
    </row>
    <row r="39" spans="1:3" ht="19.5" customHeight="1">
      <c r="A39" s="187">
        <v>26</v>
      </c>
      <c r="B39" s="185" t="s">
        <v>112</v>
      </c>
      <c r="C39" s="186"/>
    </row>
    <row r="40" spans="1:3" ht="19.5" customHeight="1">
      <c r="A40" s="187">
        <v>27</v>
      </c>
      <c r="B40" s="185" t="s">
        <v>104</v>
      </c>
      <c r="C40" s="186"/>
    </row>
    <row r="41" spans="1:3" ht="19.5" customHeight="1">
      <c r="A41" s="187">
        <v>28</v>
      </c>
      <c r="B41" s="185" t="s">
        <v>415</v>
      </c>
      <c r="C41" s="186"/>
    </row>
    <row r="42" spans="1:3" ht="19.5" customHeight="1">
      <c r="A42" s="187">
        <v>29</v>
      </c>
      <c r="B42" s="185" t="s">
        <v>416</v>
      </c>
      <c r="C42" s="186"/>
    </row>
    <row r="43" spans="1:3" ht="19.5" customHeight="1">
      <c r="A43" s="187">
        <v>30</v>
      </c>
      <c r="B43" s="185" t="s">
        <v>137</v>
      </c>
      <c r="C43" s="186"/>
    </row>
    <row r="44" spans="1:3" ht="19.5" customHeight="1">
      <c r="A44" s="187">
        <v>31</v>
      </c>
      <c r="B44" s="185" t="s">
        <v>419</v>
      </c>
      <c r="C44" s="186"/>
    </row>
    <row r="45" spans="1:3" ht="19.5" customHeight="1">
      <c r="A45" s="187">
        <v>32</v>
      </c>
      <c r="B45" s="185" t="s">
        <v>421</v>
      </c>
      <c r="C45" s="186"/>
    </row>
    <row r="46" spans="1:3" ht="19.5" customHeight="1">
      <c r="A46" s="187">
        <v>33</v>
      </c>
      <c r="B46" s="185" t="s">
        <v>422</v>
      </c>
      <c r="C46" s="186"/>
    </row>
    <row r="47" spans="1:3">
      <c r="A47" s="332" t="s">
        <v>322</v>
      </c>
      <c r="B47" s="333"/>
      <c r="C47" s="333"/>
    </row>
    <row r="48" spans="1:3" ht="52.8">
      <c r="A48" s="182">
        <v>1</v>
      </c>
      <c r="B48" s="190" t="s">
        <v>392</v>
      </c>
      <c r="C48" s="191" t="s">
        <v>393</v>
      </c>
    </row>
  </sheetData>
  <mergeCells count="5">
    <mergeCell ref="A3:C3"/>
    <mergeCell ref="A7:C7"/>
    <mergeCell ref="A9:C9"/>
    <mergeCell ref="A47:C47"/>
    <mergeCell ref="A13:C13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60" zoomScaleNormal="100" workbookViewId="0">
      <selection activeCell="P4" sqref="P4"/>
    </sheetView>
  </sheetViews>
  <sheetFormatPr defaultRowHeight="13.2"/>
  <cols>
    <col min="2" max="2" width="10.44140625" style="36" customWidth="1"/>
    <col min="3" max="3" width="15" style="36" customWidth="1"/>
    <col min="4" max="4" width="18.5546875" style="36" customWidth="1"/>
    <col min="5" max="5" width="16.33203125" style="36" customWidth="1"/>
    <col min="6" max="6" width="12.44140625" style="278" customWidth="1"/>
    <col min="7" max="7" width="11.44140625" style="36" customWidth="1"/>
    <col min="8" max="8" width="26.6640625" style="36" customWidth="1"/>
  </cols>
  <sheetData>
    <row r="1" spans="1:8" ht="15" thickBot="1">
      <c r="A1" s="336" t="s">
        <v>509</v>
      </c>
      <c r="B1" s="337"/>
      <c r="C1" s="337"/>
      <c r="D1" s="337"/>
      <c r="E1" s="337"/>
      <c r="F1" s="337"/>
      <c r="G1" s="337"/>
      <c r="H1" s="338"/>
    </row>
    <row r="2" spans="1:8" s="257" customFormat="1" ht="29.4" thickBot="1">
      <c r="A2" s="253" t="s">
        <v>510</v>
      </c>
      <c r="B2" s="254" t="s">
        <v>511</v>
      </c>
      <c r="C2" s="254" t="s">
        <v>512</v>
      </c>
      <c r="D2" s="254" t="s">
        <v>513</v>
      </c>
      <c r="E2" s="254" t="s">
        <v>514</v>
      </c>
      <c r="F2" s="255" t="s">
        <v>515</v>
      </c>
      <c r="G2" s="254" t="s">
        <v>516</v>
      </c>
      <c r="H2" s="256" t="s">
        <v>517</v>
      </c>
    </row>
    <row r="3" spans="1:8" s="257" customFormat="1" ht="52.8">
      <c r="A3" s="258">
        <v>2016</v>
      </c>
      <c r="B3" s="259" t="s">
        <v>518</v>
      </c>
      <c r="C3" s="259" t="s">
        <v>519</v>
      </c>
      <c r="D3" s="260" t="s">
        <v>520</v>
      </c>
      <c r="E3" s="259" t="s">
        <v>56</v>
      </c>
      <c r="F3" s="261">
        <v>1000</v>
      </c>
      <c r="G3" s="262">
        <v>0</v>
      </c>
      <c r="H3" s="263" t="s">
        <v>521</v>
      </c>
    </row>
    <row r="4" spans="1:8" s="257" customFormat="1" ht="43.2">
      <c r="A4" s="339">
        <v>2015</v>
      </c>
      <c r="B4" s="264" t="s">
        <v>522</v>
      </c>
      <c r="C4" s="264" t="s">
        <v>523</v>
      </c>
      <c r="D4" s="264" t="s">
        <v>56</v>
      </c>
      <c r="E4" s="264" t="s">
        <v>56</v>
      </c>
      <c r="F4" s="265">
        <v>2701.33</v>
      </c>
      <c r="G4" s="266">
        <v>0</v>
      </c>
      <c r="H4" s="267" t="s">
        <v>524</v>
      </c>
    </row>
    <row r="5" spans="1:8" s="257" customFormat="1" ht="43.2">
      <c r="A5" s="340"/>
      <c r="B5" s="264" t="s">
        <v>525</v>
      </c>
      <c r="C5" s="264" t="s">
        <v>526</v>
      </c>
      <c r="D5" s="268" t="s">
        <v>76</v>
      </c>
      <c r="E5" s="269" t="s">
        <v>76</v>
      </c>
      <c r="F5" s="265">
        <v>311.07</v>
      </c>
      <c r="G5" s="266">
        <v>0</v>
      </c>
      <c r="H5" s="267" t="s">
        <v>527</v>
      </c>
    </row>
    <row r="6" spans="1:8" s="257" customFormat="1" ht="28.8">
      <c r="A6" s="340"/>
      <c r="B6" s="264" t="s">
        <v>528</v>
      </c>
      <c r="C6" s="264" t="s">
        <v>526</v>
      </c>
      <c r="D6" s="268" t="s">
        <v>64</v>
      </c>
      <c r="E6" s="268" t="s">
        <v>64</v>
      </c>
      <c r="F6" s="265">
        <v>423.01</v>
      </c>
      <c r="G6" s="266">
        <v>0</v>
      </c>
      <c r="H6" s="267" t="s">
        <v>529</v>
      </c>
    </row>
    <row r="7" spans="1:8" s="257" customFormat="1" ht="43.2">
      <c r="A7" s="340"/>
      <c r="B7" s="264" t="s">
        <v>530</v>
      </c>
      <c r="C7" s="264" t="s">
        <v>531</v>
      </c>
      <c r="D7" s="270" t="s">
        <v>532</v>
      </c>
      <c r="E7" s="264" t="s">
        <v>56</v>
      </c>
      <c r="F7" s="265">
        <v>631.6</v>
      </c>
      <c r="G7" s="266">
        <v>0</v>
      </c>
      <c r="H7" s="267" t="s">
        <v>533</v>
      </c>
    </row>
    <row r="8" spans="1:8" s="257" customFormat="1" ht="86.4">
      <c r="A8" s="340"/>
      <c r="B8" s="264" t="s">
        <v>534</v>
      </c>
      <c r="C8" s="264" t="s">
        <v>523</v>
      </c>
      <c r="D8" s="268" t="s">
        <v>76</v>
      </c>
      <c r="E8" s="268" t="s">
        <v>76</v>
      </c>
      <c r="F8" s="265">
        <v>1034</v>
      </c>
      <c r="G8" s="266">
        <v>0</v>
      </c>
      <c r="H8" s="267" t="s">
        <v>535</v>
      </c>
    </row>
    <row r="9" spans="1:8" s="257" customFormat="1" ht="58.2" thickBot="1">
      <c r="A9" s="271">
        <v>2014</v>
      </c>
      <c r="B9" s="272" t="s">
        <v>536</v>
      </c>
      <c r="C9" s="272" t="s">
        <v>537</v>
      </c>
      <c r="D9" s="272" t="s">
        <v>56</v>
      </c>
      <c r="E9" s="272" t="s">
        <v>56</v>
      </c>
      <c r="F9" s="273">
        <f>913.54+332.2</f>
        <v>1245.74</v>
      </c>
      <c r="G9" s="274">
        <v>0</v>
      </c>
      <c r="H9" s="275" t="s">
        <v>538</v>
      </c>
    </row>
    <row r="10" spans="1:8" ht="15" thickBot="1">
      <c r="E10" s="276" t="s">
        <v>539</v>
      </c>
      <c r="F10" s="277">
        <f>SUM(F3:F9)</f>
        <v>7346.75</v>
      </c>
    </row>
  </sheetData>
  <mergeCells count="2">
    <mergeCell ref="A1:H1"/>
    <mergeCell ref="A4:A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5</vt:i4>
      </vt:variant>
    </vt:vector>
  </HeadingPairs>
  <TitlesOfParts>
    <vt:vector size="12" baseType="lpstr">
      <vt:lpstr>informacje ogólne</vt:lpstr>
      <vt:lpstr>budynki</vt:lpstr>
      <vt:lpstr>elektronika </vt:lpstr>
      <vt:lpstr>auta</vt:lpstr>
      <vt:lpstr>środki trwałe</vt:lpstr>
      <vt:lpstr>lokalizacje</vt:lpstr>
      <vt:lpstr>szkodowość</vt:lpstr>
      <vt:lpstr>auta!Obszar_wydruku</vt:lpstr>
      <vt:lpstr>budynki!Obszar_wydruku</vt:lpstr>
      <vt:lpstr>'elektronika '!Obszar_wydruku</vt:lpstr>
      <vt:lpstr>lokalizacje!Obszar_wydruku</vt:lpstr>
      <vt:lpstr>'środki trwałe'!Obszar_wydruku</vt:lpstr>
    </vt:vector>
  </TitlesOfParts>
  <Company>MedicEuro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Longin</cp:lastModifiedBy>
  <cp:lastPrinted>2016-11-28T15:17:54Z</cp:lastPrinted>
  <dcterms:created xsi:type="dcterms:W3CDTF">2004-04-21T13:58:08Z</dcterms:created>
  <dcterms:modified xsi:type="dcterms:W3CDTF">2016-11-30T12:53:33Z</dcterms:modified>
</cp:coreProperties>
</file>